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621"/>
  <workbookPr autoCompressPictures="0"/>
  <bookViews>
    <workbookView xWindow="0" yWindow="-20" windowWidth="51120" windowHeight="28340" activeTab="1"/>
  </bookViews>
  <sheets>
    <sheet name="English" sheetId="1" r:id="rId1"/>
    <sheet name="Francais" sheetId="2" r:id="rId2"/>
  </sheets>
  <definedNames>
    <definedName name="_xlnm.Print_Area" localSheetId="0">English!$A$1:$I$72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I30" i="2" l="1"/>
  <c r="I31" i="2"/>
  <c r="I30" i="1"/>
  <c r="I31" i="1"/>
  <c r="I20" i="1"/>
  <c r="I9" i="2"/>
  <c r="I10" i="2"/>
  <c r="I11" i="2"/>
  <c r="I12" i="2"/>
  <c r="I13" i="2"/>
  <c r="I14" i="2"/>
  <c r="I15" i="2"/>
  <c r="I20" i="2"/>
  <c r="I21" i="2"/>
  <c r="I22" i="2"/>
  <c r="I23" i="2"/>
  <c r="I24" i="2"/>
  <c r="I25" i="2"/>
  <c r="I32" i="2"/>
  <c r="I33" i="2"/>
  <c r="I34" i="2"/>
  <c r="I35" i="2"/>
  <c r="I69" i="2"/>
  <c r="I71" i="2"/>
  <c r="I41" i="2"/>
  <c r="I42" i="2"/>
  <c r="I43" i="2"/>
  <c r="I44" i="2"/>
  <c r="I45" i="2"/>
  <c r="I46" i="2"/>
  <c r="I56" i="2"/>
  <c r="I67" i="2"/>
  <c r="I66" i="2"/>
  <c r="H61" i="2"/>
  <c r="H62" i="2"/>
  <c r="H63" i="2"/>
  <c r="H64" i="2"/>
  <c r="H65" i="2"/>
  <c r="H66" i="2"/>
  <c r="I55" i="2"/>
  <c r="H55" i="2"/>
  <c r="H34" i="2"/>
  <c r="H24" i="2"/>
  <c r="I9" i="1"/>
  <c r="I10" i="1"/>
  <c r="I11" i="1"/>
  <c r="I12" i="1"/>
  <c r="I13" i="1"/>
  <c r="H55" i="1"/>
  <c r="I55" i="1"/>
  <c r="J56" i="1"/>
  <c r="I56" i="1"/>
  <c r="I42" i="1"/>
  <c r="I43" i="1"/>
  <c r="I44" i="1"/>
  <c r="I41" i="1"/>
  <c r="I45" i="1"/>
  <c r="H61" i="1"/>
  <c r="H62" i="1"/>
  <c r="H63" i="1"/>
  <c r="H64" i="1"/>
  <c r="H65" i="1"/>
  <c r="H66" i="1"/>
  <c r="I66" i="1"/>
  <c r="J66" i="1"/>
  <c r="I14" i="1"/>
  <c r="I15" i="1"/>
  <c r="I21" i="1"/>
  <c r="I22" i="1"/>
  <c r="I23" i="1"/>
  <c r="I24" i="1"/>
  <c r="I25" i="1"/>
  <c r="I32" i="1"/>
  <c r="I33" i="1"/>
  <c r="I34" i="1"/>
  <c r="I35" i="1"/>
  <c r="I46" i="1"/>
  <c r="I67" i="1"/>
  <c r="H34" i="1"/>
  <c r="H24" i="1"/>
  <c r="I69" i="1"/>
  <c r="I71" i="1"/>
</calcChain>
</file>

<file path=xl/sharedStrings.xml><?xml version="1.0" encoding="utf-8"?>
<sst xmlns="http://schemas.openxmlformats.org/spreadsheetml/2006/main" count="134" uniqueCount="108">
  <si>
    <t>Year</t>
  </si>
  <si>
    <t>Date(s) of course or session</t>
  </si>
  <si>
    <t>Course title</t>
  </si>
  <si>
    <t>Sponsoring organization</t>
  </si>
  <si>
    <t># of hours</t>
  </si>
  <si>
    <t>Reported points (total or max. 80 points)</t>
  </si>
  <si>
    <t>Reported points (total or max. 20 points)</t>
  </si>
  <si>
    <t>Category #3 : Receiving ergonomics-related training</t>
  </si>
  <si>
    <t>Service provided</t>
  </si>
  <si>
    <t xml:space="preserve">Points </t>
  </si>
  <si>
    <t>Name:</t>
  </si>
  <si>
    <t>CCCPE Number:</t>
  </si>
  <si>
    <t>Q1</t>
  </si>
  <si>
    <t>Q2</t>
  </si>
  <si>
    <t>Q3</t>
  </si>
  <si>
    <t>Q4</t>
  </si>
  <si>
    <t>Date(s) of meeting or conference</t>
  </si>
  <si>
    <t># of full days attendance</t>
  </si>
  <si>
    <t>% of work hours spent as an Ergonomist each year
(max = 100)</t>
  </si>
  <si>
    <t>Number of months worked during each year
(max = 12)</t>
  </si>
  <si>
    <t># of presentations</t>
  </si>
  <si>
    <t>Average hours worked per week 
(max = 35)</t>
  </si>
  <si>
    <t>Points</t>
  </si>
  <si>
    <t>Sufficient Points Accumulated?</t>
  </si>
  <si>
    <t>Dates</t>
  </si>
  <si>
    <t>Points 
(x 0.5)</t>
  </si>
  <si>
    <t>Author(s)</t>
  </si>
  <si>
    <t>Enter "1" for each quarter services were rendered</t>
  </si>
  <si>
    <t>Points for attendance</t>
  </si>
  <si>
    <t xml:space="preserve">Category #1: Active practice as a certified ergonomist </t>
  </si>
  <si>
    <t>Maximum 80 points (16 points per year). Pro-rate points if practice is less than 5 years or only a portion of your employment involves ergonomics. Example: Working as ergonomics consultant 75% of each year for 5 years = 60 points.</t>
  </si>
  <si>
    <t>Continuation of Certification (COC) Worksheet</t>
  </si>
  <si>
    <t xml:space="preserve">Period Covered: </t>
  </si>
  <si>
    <t>Employer and job title/description</t>
  </si>
  <si>
    <r>
      <t xml:space="preserve">Maximum of 20 points over 5 years. Providing instruction must be </t>
    </r>
    <r>
      <rPr>
        <b/>
        <sz val="10"/>
        <color theme="1"/>
        <rFont val="Calibri"/>
        <family val="2"/>
        <scheme val="minor"/>
      </rPr>
      <t>in addition to</t>
    </r>
    <r>
      <rPr>
        <sz val="10"/>
        <color theme="1"/>
        <rFont val="Calibri"/>
        <family val="2"/>
        <scheme val="minor"/>
      </rPr>
      <t xml:space="preserve"> usual job responsibilities.  Allow 0.5 point per hour of teaching.  Example: Provision of a 3-hour course/session related to ergonomics = 1.5 points.</t>
    </r>
  </si>
  <si>
    <t>Category #2 : Developing/providing ergonomics-related training</t>
  </si>
  <si>
    <t>Maximum of 20 points over 5 years. Receiving instruction can be provided by your employer or outside of your normal work duties. Allow 0.5 point per hour of training.  Topics must pertain to the competencies for CCCPE.  Example: Attending a 1-hour webinar related to ergonomics = 0.5 points.</t>
  </si>
  <si>
    <t>Total of points</t>
  </si>
  <si>
    <t>Total of hours/points</t>
  </si>
  <si>
    <t>Category #4 : Ergonomics related services to societies, commitees or standard development activities and mentoring of ergonomists</t>
  </si>
  <si>
    <t xml:space="preserve">Total of points </t>
  </si>
  <si>
    <t>Society/organization</t>
  </si>
  <si>
    <t xml:space="preserve">Category #5 : Publishing ergonomics-related articles, papers, books, etc. </t>
  </si>
  <si>
    <t xml:space="preserve">Maximum 20 points over 5 years. Publications (reviewed or refereed) will be counted as 5 points/publication and 2 points will be awarded for other publications or non-refereed articles. For example, a book review for the ACE newsletter or a case study would count as a non-refereed article. The publication must relate to ergonomics. </t>
  </si>
  <si>
    <t>Article and journal title/chapter and book title/report title</t>
  </si>
  <si>
    <t>Sub-total of points</t>
  </si>
  <si>
    <t xml:space="preserve">Maximum 20 points over 5 years. Each conference or meeting lasting one or more days will count as 2 points and 1 point will be awarded for each conference or meeting lasting less than one day. Add 2 points for each presentation at a meeting or conference. The meetings must be technically or professionally based.   </t>
  </si>
  <si>
    <t>Category #6 : Attendance or participation at ergonomics-related professional/conferences</t>
  </si>
  <si>
    <t xml:space="preserve">Society/organization </t>
  </si>
  <si>
    <t>Conference/meeting/title of presentation</t>
  </si>
  <si>
    <t>Total of COC points</t>
  </si>
  <si>
    <t>Feuille de travail du Programme de maintien de la certification (PMC)</t>
  </si>
  <si>
    <t>Nom :</t>
  </si>
  <si>
    <t>No de certification :</t>
  </si>
  <si>
    <t xml:space="preserve">Période couverte : </t>
  </si>
  <si>
    <t>Maximum de 80 points (16 points/année). Les points doivent être calculés au prorata si l’exercice des fonctions est inférieur à 5 ans ou si la pratique de l’ergonomie ne compte que pour une partie de l’emploi. Par exemple, 3/4 du temps pendant 5 ans = 60 points.</t>
  </si>
  <si>
    <t xml:space="preserve">Catégorie 1 : Pratiquer à titre d’ergonome certifié(e)  </t>
  </si>
  <si>
    <t xml:space="preserve">Nombre de mois travaillés par année
(max = 12)
</t>
  </si>
  <si>
    <t>Employeur et titre ou description du poste</t>
  </si>
  <si>
    <t xml:space="preserve">% d’heures de travail consacrées à l’ergonomie par année
(max = 100)
</t>
  </si>
  <si>
    <t>Nombre moyen d'heures travaillées par semaine 
(max = 35)</t>
  </si>
  <si>
    <t>Total de points</t>
  </si>
  <si>
    <t>Points déclarés (total ou max. 80 points)</t>
  </si>
  <si>
    <t>Date(s) du cours/ formation</t>
  </si>
  <si>
    <t>Titre du cours</t>
  </si>
  <si>
    <t>Organisme parrain</t>
  </si>
  <si>
    <t>Nombre d'heures</t>
  </si>
  <si>
    <t>Points 
(x 0,5)</t>
  </si>
  <si>
    <t>Points déclarés (total ou max. 20 points)</t>
  </si>
  <si>
    <t>Maximum de 20 points sur 5 ans. La formation peut être suivie dans le cadre de votre emploi ou en dehors de vos fonctions courantes. Accordez 0,5 point/heure de formation. Les sujets doivent se rapporter aux compétences exigées par le CCCPE.  Par exemple, 1 heure de webinaire lié à l'ergonome = 0,5 point.</t>
  </si>
  <si>
    <t>Catégorie 3 : Suivre une formation reliée à l'ergonomie</t>
  </si>
  <si>
    <t>Catégorie 4 : Siéger en tant qu’ergonome à des conseils d’administration ou des comités; participer à l’élaboration de normes; agir comme mentor pour des ergonomes</t>
  </si>
  <si>
    <t>Année</t>
  </si>
  <si>
    <t>Entrez "1" par trimestre de services rendus</t>
  </si>
  <si>
    <t>Service rendu</t>
  </si>
  <si>
    <t>Association ou organisme</t>
  </si>
  <si>
    <t>T1</t>
  </si>
  <si>
    <t>T2</t>
  </si>
  <si>
    <t>T3</t>
  </si>
  <si>
    <t>T4</t>
  </si>
  <si>
    <t xml:space="preserve">Total de points </t>
  </si>
  <si>
    <t>Maximum de 20 points sur 5 ans. Accordez 5 points pour chaque publication révisée par un comité de lecture et 2 points pour tout autre type de publication ou d’article non révisé par les pairs. Par exemple, un compte rendu d’un livre pour le bulletin de l’ACE ou une étude de cas compterait pour un article non révisé. La publication doit être reliée au domaine de l’ergonomie.</t>
  </si>
  <si>
    <t>Catégorie 5 : Publier des articles, des communications, des ouvrages, des chapitres d’ouvrages, etc.</t>
  </si>
  <si>
    <t>Auteur(s)</t>
  </si>
  <si>
    <t>Titre de l’article et de la revue, titre du chapitre et du livre, titre du rapport</t>
  </si>
  <si>
    <t>Sous-total de points</t>
  </si>
  <si>
    <t xml:space="preserve">Maximum de 20 points sur 5 ans. Accordez 2 points pour chaque congrès ou réunion dont la durée est une journée ou plus et 1 point si l’activité dure moins d’une journée. Ajoutez 2 points pour chaque présentation effectuée lors d’une réunion ou d’un congrès. Ces activités doivent être de nature technique ou professionnelle. </t>
  </si>
  <si>
    <t>Catégorie 6 : Participer à des réunions et des congrès reliés à l’ergonomie</t>
  </si>
  <si>
    <t>Date(s) de réunion ou congrès</t>
  </si>
  <si>
    <t xml:space="preserve">Association ou  organisme </t>
  </si>
  <si>
    <t xml:space="preserve">Titre du congrès, de la réunion ou de la présentation </t>
  </si>
  <si>
    <t>Nombre de journées complètes</t>
  </si>
  <si>
    <t>Points par  participation</t>
  </si>
  <si>
    <t>Nombre de présentations</t>
  </si>
  <si>
    <t>Total de points PMC</t>
  </si>
  <si>
    <t>Points cumulés suffisants?</t>
  </si>
  <si>
    <r>
      <t xml:space="preserve">Maximum de 20 points sur 5 ans. L'enseignement doit se faire </t>
    </r>
    <r>
      <rPr>
        <b/>
        <sz val="10"/>
        <color theme="1"/>
        <rFont val="Calibri"/>
        <family val="2"/>
        <scheme val="minor"/>
      </rPr>
      <t>en dehors</t>
    </r>
    <r>
      <rPr>
        <sz val="10"/>
        <color theme="1"/>
        <rFont val="Calibri"/>
        <family val="2"/>
        <scheme val="minor"/>
      </rPr>
      <t xml:space="preserve"> de vos fonctions courantes. Accordez 0,5 point/heure d'enseignement. Par exemple, un cours de 3 heures lié à l'ergonomie = 1,5 point.</t>
    </r>
  </si>
  <si>
    <t xml:space="preserve">Total d'heures/points </t>
  </si>
  <si>
    <t>Total d'heures/points</t>
  </si>
  <si>
    <r>
      <t xml:space="preserve">Catégorie 2 : </t>
    </r>
    <r>
      <rPr>
        <b/>
        <sz val="12"/>
        <color theme="1"/>
        <rFont val="Calibri"/>
        <family val="2"/>
      </rPr>
      <t>Élaborer et d</t>
    </r>
    <r>
      <rPr>
        <b/>
        <sz val="12"/>
        <color theme="1"/>
        <rFont val="Calibri"/>
        <family val="2"/>
        <scheme val="minor"/>
      </rPr>
      <t>onner de la formation reliée à l'ergonomie</t>
    </r>
  </si>
  <si>
    <t>Non-refereed publication (enter "1" if non-refereed)</t>
  </si>
  <si>
    <t>Refereed 
publication 
(enter "1" if refereed)</t>
  </si>
  <si>
    <r>
      <t xml:space="preserve">Autre publication (entrez </t>
    </r>
    <r>
      <rPr>
        <b/>
        <sz val="10"/>
        <color theme="1"/>
        <rFont val="Calibri"/>
        <family val="2"/>
      </rPr>
      <t xml:space="preserve">« </t>
    </r>
    <r>
      <rPr>
        <b/>
        <sz val="10"/>
        <color theme="1"/>
        <rFont val="Calibri"/>
        <family val="2"/>
        <scheme val="minor"/>
      </rPr>
      <t xml:space="preserve">1 </t>
    </r>
    <r>
      <rPr>
        <b/>
        <sz val="10"/>
        <color theme="1"/>
        <rFont val="Calibri"/>
        <family val="2"/>
      </rPr>
      <t>»</t>
    </r>
    <r>
      <rPr>
        <b/>
        <sz val="10"/>
        <color theme="1"/>
        <rFont val="Calibri"/>
        <family val="2"/>
        <scheme val="minor"/>
      </rPr>
      <t xml:space="preserve"> si non révisée)</t>
    </r>
  </si>
  <si>
    <r>
      <t xml:space="preserve">Publication révisée 
(entrez </t>
    </r>
    <r>
      <rPr>
        <b/>
        <sz val="10"/>
        <color theme="1"/>
        <rFont val="Calibri"/>
        <family val="2"/>
      </rPr>
      <t xml:space="preserve">« </t>
    </r>
    <r>
      <rPr>
        <b/>
        <sz val="10"/>
        <color theme="1"/>
        <rFont val="Calibri"/>
        <family val="2"/>
        <scheme val="minor"/>
      </rPr>
      <t xml:space="preserve">1 </t>
    </r>
    <r>
      <rPr>
        <b/>
        <sz val="10"/>
        <color theme="1"/>
        <rFont val="Calibri"/>
        <family val="2"/>
      </rPr>
      <t>»</t>
    </r>
    <r>
      <rPr>
        <b/>
        <sz val="10"/>
        <color theme="1"/>
        <rFont val="Calibri"/>
        <family val="2"/>
        <scheme val="minor"/>
      </rPr>
      <t xml:space="preserve"> si révisée)</t>
    </r>
  </si>
  <si>
    <t>If you submit the electronic form, a signature is not required but you agree that the information contained herein is true and correct.  You understand that you may be audited by the Board of the Canadian College for the Certification of Professional Ergonomists.</t>
  </si>
  <si>
    <t>Maximum 20 points over 5 years. Each year of volunteering, appointed, elected or mentoring activities will be counted as 4 points.  Points for service for less than a year in duration should be pro-rated appropriately.  Example = Volunteering on an ACE Regional Committee for 0.5 years (2 quarters) = 2 points.</t>
  </si>
  <si>
    <t>Maximum de 20 points sur 5 ans. Accordez 4 points pour chaque année de bénévolat, de mandat à un poste désigné ou élu ou de mentorat. Calculez les points au prorata lorsque le service est d’une durée inférieure à un an. Par exemple, siéger à un conseil régional de l’ACE pendant 0,5 ans (2  trimestres) = 2 points.</t>
  </si>
  <si>
    <t>Bien que la signature ne soit pas requise en transmettant ce formulaire électronique, vous déclarez que les renseignements contenus ci-après sont véridiques et exacts. Vous comprenez que vous pourriez être soumis à un audit du CCCPE.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</si>
</sst>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b/>
      <sz val="11"/>
      <color theme="1"/>
      <name val="Calibri"/>
      <family val="2"/>
      <scheme val="minor"/>
    </font>
    <font>
      <b/>
      <sz val="10"/>
      <color theme="1"/>
      <name val="Calibri"/>
      <family val="2"/>
      <scheme val="minor"/>
    </font>
    <font>
      <b/>
      <sz val="16"/>
      <color theme="0"/>
      <name val="Calibri"/>
      <family val="2"/>
      <scheme val="minor"/>
    </font>
    <font>
      <u/>
      <sz val="11"/>
      <color theme="10"/>
      <name val="Calibri"/>
      <family val="2"/>
      <scheme val="minor"/>
    </font>
    <font>
      <u/>
      <sz val="11"/>
      <color theme="11"/>
      <name val="Calibri"/>
      <family val="2"/>
      <scheme val="minor"/>
    </font>
    <font>
      <b/>
      <sz val="11"/>
      <color rgb="FF0000FF"/>
      <name val="Calibri"/>
      <family val="2"/>
      <scheme val="minor"/>
    </font>
    <font>
      <sz val="12"/>
      <color theme="1"/>
      <name val="Calibri"/>
      <family val="2"/>
      <scheme val="minor"/>
    </font>
    <font>
      <b/>
      <sz val="12"/>
      <color theme="1"/>
      <name val="Calibri"/>
      <family val="2"/>
      <scheme val="minor"/>
    </font>
    <font>
      <b/>
      <sz val="11"/>
      <color rgb="FFFFFF99"/>
      <name val="Calibri"/>
      <family val="2"/>
      <scheme val="minor"/>
    </font>
    <font>
      <b/>
      <sz val="10"/>
      <color rgb="FF0000FF"/>
      <name val="Calibri"/>
      <family val="2"/>
      <scheme val="minor"/>
    </font>
    <font>
      <sz val="10"/>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b/>
      <sz val="11"/>
      <color rgb="FFFFFF99"/>
      <name val="Calibri"/>
      <family val="2"/>
      <scheme val="minor"/>
    </font>
    <font>
      <b/>
      <sz val="12"/>
      <color theme="1"/>
      <name val="Calibri"/>
      <family val="2"/>
    </font>
    <font>
      <b/>
      <sz val="10"/>
      <color theme="1"/>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99"/>
        <bgColor indexed="64"/>
      </patternFill>
    </fill>
    <fill>
      <patternFill patternType="solid">
        <fgColor rgb="FF0000FF"/>
        <bgColor indexed="64"/>
      </patternFill>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63">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97">
    <xf numFmtId="0" fontId="0" fillId="0" borderId="0" xfId="0"/>
    <xf numFmtId="0" fontId="2" fillId="0" borderId="1" xfId="0" applyFont="1" applyBorder="1" applyAlignment="1">
      <alignment horizontal="center" vertical="center" wrapText="1"/>
    </xf>
    <xf numFmtId="0" fontId="1" fillId="0" borderId="0" xfId="0" applyFont="1" applyAlignment="1">
      <alignment horizontal="center" vertical="center"/>
    </xf>
    <xf numFmtId="0" fontId="2" fillId="0" borderId="3" xfId="0" applyFont="1" applyBorder="1" applyAlignment="1">
      <alignment horizontal="center" vertical="center" wrapText="1"/>
    </xf>
    <xf numFmtId="0" fontId="6" fillId="2" borderId="1" xfId="0" applyFont="1" applyFill="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0" fillId="0" borderId="0" xfId="0" applyAlignment="1">
      <alignment vertical="center" wrapText="1"/>
    </xf>
    <xf numFmtId="0" fontId="0" fillId="0" borderId="0" xfId="0" applyFill="1" applyBorder="1" applyAlignment="1">
      <alignment vertical="center"/>
    </xf>
    <xf numFmtId="0" fontId="1" fillId="0" borderId="0" xfId="0" applyFont="1" applyFill="1" applyBorder="1" applyAlignment="1">
      <alignment horizontal="center" vertical="center"/>
    </xf>
    <xf numFmtId="164" fontId="9" fillId="6" borderId="1" xfId="0" applyNumberFormat="1" applyFont="1" applyFill="1" applyBorder="1" applyAlignment="1">
      <alignment horizontal="center" vertical="center"/>
    </xf>
    <xf numFmtId="0" fontId="1" fillId="0" borderId="8"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4" fontId="11" fillId="0" borderId="1" xfId="0" applyNumberFormat="1" applyFont="1" applyFill="1" applyBorder="1" applyAlignment="1">
      <alignment horizontal="center" vertical="center" wrapText="1"/>
    </xf>
    <xf numFmtId="164" fontId="10" fillId="0" borderId="1" xfId="0" applyNumberFormat="1" applyFont="1" applyFill="1" applyBorder="1" applyAlignment="1">
      <alignment horizontal="center" vertical="center"/>
    </xf>
    <xf numFmtId="0" fontId="2" fillId="2" borderId="1" xfId="0" applyFont="1" applyFill="1" applyBorder="1" applyAlignment="1">
      <alignment horizontal="right" vertical="center"/>
    </xf>
    <xf numFmtId="164" fontId="10" fillId="2" borderId="2" xfId="0" applyNumberFormat="1" applyFont="1" applyFill="1" applyBorder="1" applyAlignment="1">
      <alignment horizontal="center" vertical="center"/>
    </xf>
    <xf numFmtId="0" fontId="11" fillId="0" borderId="0" xfId="0" applyFont="1" applyAlignment="1">
      <alignment vertical="center"/>
    </xf>
    <xf numFmtId="164" fontId="10" fillId="5"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164" fontId="10" fillId="2" borderId="1" xfId="0" applyNumberFormat="1" applyFont="1" applyFill="1" applyBorder="1" applyAlignment="1">
      <alignment horizontal="center" vertical="center"/>
    </xf>
    <xf numFmtId="0" fontId="2" fillId="0" borderId="3" xfId="0" applyFont="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11" fillId="0"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4" fillId="0" borderId="0" xfId="0" applyFont="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4" fontId="15" fillId="6" borderId="1" xfId="0" applyNumberFormat="1" applyFont="1" applyFill="1" applyBorder="1" applyAlignment="1">
      <alignment horizontal="center"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right" vertical="top" wrapText="1"/>
    </xf>
    <xf numFmtId="0" fontId="13" fillId="2" borderId="1"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5" borderId="5" xfId="0" applyFont="1" applyFill="1" applyBorder="1" applyAlignment="1">
      <alignment horizontal="center" vertical="center"/>
    </xf>
    <xf numFmtId="0" fontId="2" fillId="0" borderId="1" xfId="0" applyFont="1" applyBorder="1" applyAlignment="1">
      <alignment horizontal="center" vertical="center" wrapText="1"/>
    </xf>
    <xf numFmtId="0" fontId="1"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10" fillId="5" borderId="4" xfId="0" applyFont="1" applyFill="1" applyBorder="1" applyAlignment="1">
      <alignment horizontal="right" vertical="center"/>
    </xf>
    <xf numFmtId="0" fontId="10" fillId="5" borderId="5" xfId="0" applyFont="1" applyFill="1" applyBorder="1" applyAlignment="1">
      <alignment horizontal="right" vertical="center"/>
    </xf>
    <xf numFmtId="0" fontId="10" fillId="5" borderId="6"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2" fillId="0" borderId="1" xfId="0" applyFont="1" applyBorder="1" applyAlignment="1">
      <alignment horizontal="center" vertical="center"/>
    </xf>
    <xf numFmtId="0" fontId="10" fillId="5" borderId="1" xfId="0" applyFont="1" applyFill="1" applyBorder="1" applyAlignment="1">
      <alignment horizontal="right" vertical="center"/>
    </xf>
    <xf numFmtId="0" fontId="2" fillId="2" borderId="1" xfId="0" applyFont="1" applyFill="1" applyBorder="1" applyAlignment="1">
      <alignment horizontal="right" vertical="center"/>
    </xf>
    <xf numFmtId="0" fontId="13" fillId="2" borderId="1"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2" xfId="0" applyFont="1" applyBorder="1" applyAlignment="1">
      <alignment horizontal="right" vertical="center"/>
    </xf>
    <xf numFmtId="0" fontId="8" fillId="0" borderId="1" xfId="0" applyFont="1" applyBorder="1" applyAlignment="1">
      <alignment horizontal="right" vertical="center"/>
    </xf>
    <xf numFmtId="0" fontId="2" fillId="2"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1" fillId="7" borderId="7"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0" xfId="0" applyFont="1" applyAlignment="1">
      <alignment horizontal="left" vertical="center" wrapText="1"/>
    </xf>
    <xf numFmtId="0" fontId="11" fillId="7" borderId="1" xfId="0" applyFont="1" applyFill="1" applyBorder="1" applyAlignment="1">
      <alignment horizontal="left" vertical="center" wrapText="1"/>
    </xf>
    <xf numFmtId="0" fontId="15"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0" borderId="2" xfId="0" applyFont="1" applyBorder="1" applyAlignment="1">
      <alignment horizontal="right" vertical="center"/>
    </xf>
    <xf numFmtId="0" fontId="14" fillId="0" borderId="2" xfId="0" applyFont="1" applyBorder="1" applyAlignment="1">
      <alignment horizontal="center" vertical="center"/>
    </xf>
    <xf numFmtId="0" fontId="13" fillId="0" borderId="1" xfId="0" applyFont="1" applyBorder="1" applyAlignment="1">
      <alignment horizontal="right" vertical="center"/>
    </xf>
    <xf numFmtId="0" fontId="14" fillId="0" borderId="1" xfId="0" applyFont="1" applyBorder="1" applyAlignment="1">
      <alignment horizontal="center" vertical="center"/>
    </xf>
  </cellXfs>
  <cellStyles count="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Normal" xfId="0" builtinId="0"/>
  </cellStyles>
  <dxfs count="13">
    <dxf>
      <font>
        <color rgb="FF9C0006"/>
      </font>
      <fill>
        <patternFill>
          <bgColor rgb="FFFFC7CE"/>
        </patternFill>
      </fill>
    </dxf>
    <dxf>
      <font>
        <b/>
        <i val="0"/>
        <color theme="1"/>
      </font>
      <fill>
        <patternFill patternType="solid">
          <fgColor indexed="64"/>
          <bgColor rgb="FF66FF66"/>
        </patternFill>
      </fill>
    </dxf>
    <dxf>
      <font>
        <color theme="0"/>
      </font>
      <fill>
        <patternFill patternType="solid">
          <fgColor indexed="64"/>
          <bgColor rgb="FFFF0000"/>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rgb="FF9C0006"/>
      </font>
      <fill>
        <patternFill>
          <bgColor rgb="FFFFC7CE"/>
        </patternFill>
      </fill>
    </dxf>
    <dxf>
      <font>
        <color rgb="FF9C0006"/>
      </font>
      <fill>
        <patternFill>
          <bgColor rgb="FFFFC7CE"/>
        </patternFill>
      </fill>
    </dxf>
    <dxf>
      <font>
        <b/>
        <i val="0"/>
        <color theme="1"/>
      </font>
      <fill>
        <patternFill patternType="solid">
          <fgColor indexed="64"/>
          <bgColor rgb="FF66FF66"/>
        </patternFill>
      </fill>
    </dxf>
    <dxf>
      <font>
        <color theme="0"/>
      </font>
      <fill>
        <patternFill patternType="solid">
          <fgColor indexed="64"/>
          <bgColor rgb="FFFF0000"/>
        </patternFill>
      </fill>
    </dxf>
    <dxf>
      <font>
        <color theme="0" tint="-0.14999847407452621"/>
      </font>
      <fill>
        <patternFill patternType="solid">
          <fgColor indexed="64"/>
          <bgColor theme="0" tint="-0.14999847407452621"/>
        </patternFill>
      </fill>
    </dxf>
    <dxf>
      <font>
        <color theme="0" tint="-0.14999847407452621"/>
      </font>
      <fill>
        <patternFill patternType="solid">
          <fgColor indexed="64"/>
          <bgColor theme="0" tint="-0.14999847407452621"/>
        </patternFill>
      </fill>
    </dxf>
    <dxf>
      <font>
        <color rgb="FF9C0006"/>
      </font>
      <fill>
        <patternFill>
          <bgColor rgb="FFFFC7CE"/>
        </patternFill>
      </fill>
    </dxf>
    <dxf>
      <font>
        <color theme="0" tint="-0.14999847407452621"/>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83"/>
  <sheetViews>
    <sheetView topLeftCell="A19" workbookViewId="0">
      <selection activeCell="H30" sqref="H30"/>
    </sheetView>
  </sheetViews>
  <sheetFormatPr baseColWidth="10" defaultColWidth="11.5" defaultRowHeight="14" x14ac:dyDescent="0"/>
  <cols>
    <col min="1" max="1" width="16.6640625" style="6" customWidth="1"/>
    <col min="2" max="3" width="4.6640625" style="6" customWidth="1"/>
    <col min="4" max="4" width="4.33203125" style="6" customWidth="1"/>
    <col min="5" max="5" width="4.5" style="6" customWidth="1"/>
    <col min="6" max="6" width="24.33203125" style="6" customWidth="1"/>
    <col min="7" max="7" width="18.83203125" style="6" customWidth="1"/>
    <col min="8" max="8" width="14.5" style="6" customWidth="1"/>
    <col min="9" max="9" width="12.33203125" style="6" customWidth="1"/>
    <col min="10" max="10" width="3" style="6" hidden="1" customWidth="1"/>
    <col min="11" max="16384" width="11.5" style="6"/>
  </cols>
  <sheetData>
    <row r="1" spans="1:12" s="5" customFormat="1" ht="20">
      <c r="A1" s="70" t="s">
        <v>31</v>
      </c>
      <c r="B1" s="70"/>
      <c r="C1" s="70"/>
      <c r="D1" s="70"/>
      <c r="E1" s="70"/>
      <c r="F1" s="70"/>
      <c r="G1" s="70"/>
      <c r="H1" s="70"/>
      <c r="I1" s="70"/>
    </row>
    <row r="2" spans="1:12" ht="16.25" customHeight="1">
      <c r="A2" s="71" t="s">
        <v>10</v>
      </c>
      <c r="B2" s="71"/>
      <c r="C2" s="74"/>
      <c r="D2" s="74"/>
      <c r="E2" s="74"/>
      <c r="F2" s="74"/>
      <c r="G2" s="74"/>
      <c r="H2" s="74"/>
      <c r="I2" s="74"/>
    </row>
    <row r="3" spans="1:12" ht="16.25" customHeight="1">
      <c r="A3" s="71" t="s">
        <v>11</v>
      </c>
      <c r="B3" s="71"/>
      <c r="C3" s="74"/>
      <c r="D3" s="74"/>
      <c r="E3" s="74"/>
      <c r="F3" s="74"/>
      <c r="G3" s="74"/>
      <c r="H3" s="74"/>
      <c r="I3" s="74"/>
    </row>
    <row r="4" spans="1:12" ht="16.25" customHeight="1">
      <c r="A4" s="72" t="s">
        <v>32</v>
      </c>
      <c r="B4" s="72"/>
      <c r="C4" s="75"/>
      <c r="D4" s="75"/>
      <c r="E4" s="75"/>
      <c r="F4" s="75"/>
      <c r="G4" s="75"/>
      <c r="H4" s="75"/>
      <c r="I4" s="75"/>
    </row>
    <row r="5" spans="1:12" ht="16.25" customHeight="1">
      <c r="A5" s="84"/>
      <c r="B5" s="84"/>
      <c r="C5" s="84"/>
      <c r="D5" s="84"/>
      <c r="E5" s="84"/>
      <c r="F5" s="84"/>
      <c r="G5" s="84"/>
      <c r="H5" s="84"/>
      <c r="I5" s="84"/>
    </row>
    <row r="6" spans="1:12" ht="32.5" customHeight="1">
      <c r="A6" s="87" t="s">
        <v>30</v>
      </c>
      <c r="B6" s="87"/>
      <c r="C6" s="87"/>
      <c r="D6" s="87"/>
      <c r="E6" s="87"/>
      <c r="F6" s="87"/>
      <c r="G6" s="87"/>
      <c r="H6" s="87"/>
      <c r="I6" s="87"/>
    </row>
    <row r="7" spans="1:12" ht="15">
      <c r="A7" s="63" t="s">
        <v>29</v>
      </c>
      <c r="B7" s="63"/>
      <c r="C7" s="63"/>
      <c r="D7" s="63"/>
      <c r="E7" s="63"/>
      <c r="F7" s="63"/>
      <c r="G7" s="63"/>
      <c r="H7" s="63"/>
      <c r="I7" s="63"/>
    </row>
    <row r="8" spans="1:12" ht="42">
      <c r="A8" s="1" t="s">
        <v>24</v>
      </c>
      <c r="B8" s="64" t="s">
        <v>19</v>
      </c>
      <c r="C8" s="65"/>
      <c r="D8" s="65"/>
      <c r="E8" s="66"/>
      <c r="F8" s="1" t="s">
        <v>33</v>
      </c>
      <c r="G8" s="1" t="s">
        <v>18</v>
      </c>
      <c r="H8" s="1" t="s">
        <v>21</v>
      </c>
      <c r="I8" s="15" t="s">
        <v>22</v>
      </c>
      <c r="J8" s="7"/>
      <c r="K8" s="7"/>
      <c r="L8" s="7"/>
    </row>
    <row r="9" spans="1:12">
      <c r="A9" s="16"/>
      <c r="B9" s="67"/>
      <c r="C9" s="68"/>
      <c r="D9" s="68"/>
      <c r="E9" s="69"/>
      <c r="F9" s="16"/>
      <c r="G9" s="16"/>
      <c r="H9" s="17"/>
      <c r="I9" s="18">
        <f t="shared" ref="I9:I13" si="0">(B9/12 * G9/100 *H9/35) *16</f>
        <v>0</v>
      </c>
    </row>
    <row r="10" spans="1:12">
      <c r="A10" s="16"/>
      <c r="B10" s="67"/>
      <c r="C10" s="68"/>
      <c r="D10" s="68"/>
      <c r="E10" s="69"/>
      <c r="F10" s="16"/>
      <c r="G10" s="16"/>
      <c r="H10" s="17"/>
      <c r="I10" s="18">
        <f t="shared" si="0"/>
        <v>0</v>
      </c>
    </row>
    <row r="11" spans="1:12">
      <c r="A11" s="16"/>
      <c r="B11" s="67"/>
      <c r="C11" s="68"/>
      <c r="D11" s="68"/>
      <c r="E11" s="69"/>
      <c r="F11" s="16"/>
      <c r="G11" s="16"/>
      <c r="H11" s="17"/>
      <c r="I11" s="18">
        <f t="shared" si="0"/>
        <v>0</v>
      </c>
    </row>
    <row r="12" spans="1:12">
      <c r="A12" s="16"/>
      <c r="B12" s="67"/>
      <c r="C12" s="68"/>
      <c r="D12" s="68"/>
      <c r="E12" s="69"/>
      <c r="F12" s="16"/>
      <c r="G12" s="16"/>
      <c r="H12" s="17"/>
      <c r="I12" s="18">
        <f t="shared" si="0"/>
        <v>0</v>
      </c>
    </row>
    <row r="13" spans="1:12">
      <c r="A13" s="16"/>
      <c r="B13" s="67"/>
      <c r="C13" s="68"/>
      <c r="D13" s="68"/>
      <c r="E13" s="69"/>
      <c r="F13" s="16"/>
      <c r="G13" s="16"/>
      <c r="H13" s="17"/>
      <c r="I13" s="18">
        <f t="shared" si="0"/>
        <v>0</v>
      </c>
    </row>
    <row r="14" spans="1:12">
      <c r="A14" s="50"/>
      <c r="B14" s="51"/>
      <c r="C14" s="51"/>
      <c r="D14" s="51"/>
      <c r="E14" s="51"/>
      <c r="F14" s="52"/>
      <c r="G14" s="62" t="s">
        <v>37</v>
      </c>
      <c r="H14" s="62"/>
      <c r="I14" s="20">
        <f>SUM(I9:I13)</f>
        <v>0</v>
      </c>
      <c r="J14" s="5"/>
    </row>
    <row r="15" spans="1:12">
      <c r="A15" s="21"/>
      <c r="B15" s="21"/>
      <c r="C15" s="21"/>
      <c r="D15" s="21"/>
      <c r="E15" s="21"/>
      <c r="F15" s="47" t="s">
        <v>5</v>
      </c>
      <c r="G15" s="48"/>
      <c r="H15" s="49"/>
      <c r="I15" s="22">
        <f>IF(I14&gt;80,80,I14)</f>
        <v>0</v>
      </c>
    </row>
    <row r="17" spans="1:12" s="35" customFormat="1" ht="29" customHeight="1">
      <c r="A17" s="87" t="s">
        <v>34</v>
      </c>
      <c r="B17" s="87"/>
      <c r="C17" s="87"/>
      <c r="D17" s="87"/>
      <c r="E17" s="87"/>
      <c r="F17" s="87"/>
      <c r="G17" s="87"/>
      <c r="H17" s="87"/>
      <c r="I17" s="87"/>
    </row>
    <row r="18" spans="1:12" s="35" customFormat="1" ht="18" customHeight="1">
      <c r="A18" s="41" t="s">
        <v>35</v>
      </c>
      <c r="B18" s="41"/>
      <c r="C18" s="41"/>
      <c r="D18" s="41"/>
      <c r="E18" s="41"/>
      <c r="F18" s="41"/>
      <c r="G18" s="41"/>
      <c r="H18" s="41"/>
      <c r="I18" s="41"/>
    </row>
    <row r="19" spans="1:12" ht="28">
      <c r="A19" s="1" t="s">
        <v>1</v>
      </c>
      <c r="B19" s="44" t="s">
        <v>2</v>
      </c>
      <c r="C19" s="44"/>
      <c r="D19" s="44"/>
      <c r="E19" s="44"/>
      <c r="F19" s="44"/>
      <c r="G19" s="1" t="s">
        <v>3</v>
      </c>
      <c r="H19" s="23" t="s">
        <v>4</v>
      </c>
      <c r="I19" s="24" t="s">
        <v>25</v>
      </c>
      <c r="J19" s="2"/>
    </row>
    <row r="20" spans="1:12" ht="16.25" customHeight="1">
      <c r="A20" s="25"/>
      <c r="B20" s="44"/>
      <c r="C20" s="44"/>
      <c r="D20" s="44"/>
      <c r="E20" s="44"/>
      <c r="F20" s="44"/>
      <c r="G20" s="25"/>
      <c r="H20" s="25"/>
      <c r="I20" s="18">
        <f>H20*0.5</f>
        <v>0</v>
      </c>
    </row>
    <row r="21" spans="1:12" ht="16.25" customHeight="1">
      <c r="A21" s="25"/>
      <c r="B21" s="44"/>
      <c r="C21" s="44"/>
      <c r="D21" s="44"/>
      <c r="E21" s="44"/>
      <c r="F21" s="44"/>
      <c r="G21" s="25"/>
      <c r="H21" s="25"/>
      <c r="I21" s="18">
        <f t="shared" ref="I21:I23" si="1">H21*0.5</f>
        <v>0</v>
      </c>
      <c r="K21" s="5"/>
      <c r="L21" s="5"/>
    </row>
    <row r="22" spans="1:12" ht="16.25" customHeight="1">
      <c r="A22" s="25"/>
      <c r="B22" s="44"/>
      <c r="C22" s="44"/>
      <c r="D22" s="44"/>
      <c r="E22" s="44"/>
      <c r="F22" s="44"/>
      <c r="G22" s="25"/>
      <c r="H22" s="25"/>
      <c r="I22" s="18">
        <f t="shared" si="1"/>
        <v>0</v>
      </c>
    </row>
    <row r="23" spans="1:12" ht="16.25" customHeight="1">
      <c r="A23" s="25"/>
      <c r="B23" s="44"/>
      <c r="C23" s="44"/>
      <c r="D23" s="44"/>
      <c r="E23" s="44"/>
      <c r="F23" s="44"/>
      <c r="G23" s="25"/>
      <c r="H23" s="25"/>
      <c r="I23" s="18">
        <f t="shared" si="1"/>
        <v>0</v>
      </c>
    </row>
    <row r="24" spans="1:12" s="5" customFormat="1" ht="14.5" customHeight="1">
      <c r="A24" s="26"/>
      <c r="B24" s="73"/>
      <c r="C24" s="73"/>
      <c r="D24" s="73"/>
      <c r="E24" s="73"/>
      <c r="F24" s="73"/>
      <c r="G24" s="26" t="s">
        <v>38</v>
      </c>
      <c r="H24" s="26">
        <f>SUM(H20:H23)</f>
        <v>0</v>
      </c>
      <c r="I24" s="28">
        <f>SUM(I20:I23)</f>
        <v>0</v>
      </c>
      <c r="J24" s="6"/>
      <c r="K24" s="6"/>
    </row>
    <row r="25" spans="1:12">
      <c r="A25" s="21"/>
      <c r="B25" s="21"/>
      <c r="C25" s="21"/>
      <c r="D25" s="21"/>
      <c r="E25" s="21"/>
      <c r="F25" s="61" t="s">
        <v>6</v>
      </c>
      <c r="G25" s="61"/>
      <c r="H25" s="61"/>
      <c r="I25" s="22">
        <f>IF(I24&gt;20,20,I24)</f>
        <v>0</v>
      </c>
      <c r="K25" s="2"/>
    </row>
    <row r="26" spans="1:12" ht="14.5" customHeight="1">
      <c r="G26" s="8"/>
    </row>
    <row r="27" spans="1:12" s="2" customFormat="1" ht="40.25" customHeight="1">
      <c r="A27" s="87" t="s">
        <v>36</v>
      </c>
      <c r="B27" s="87"/>
      <c r="C27" s="87"/>
      <c r="D27" s="87"/>
      <c r="E27" s="87"/>
      <c r="F27" s="87"/>
      <c r="G27" s="87"/>
      <c r="H27" s="87"/>
      <c r="I27" s="87"/>
      <c r="J27" s="6"/>
      <c r="K27" s="6"/>
    </row>
    <row r="28" spans="1:12" s="2" customFormat="1" ht="15">
      <c r="A28" s="41" t="s">
        <v>7</v>
      </c>
      <c r="B28" s="41"/>
      <c r="C28" s="41"/>
      <c r="D28" s="41"/>
      <c r="E28" s="41"/>
      <c r="F28" s="41"/>
      <c r="G28" s="41"/>
      <c r="H28" s="41"/>
      <c r="I28" s="41"/>
      <c r="J28" s="6"/>
      <c r="K28" s="6"/>
    </row>
    <row r="29" spans="1:12" ht="28">
      <c r="A29" s="3" t="s">
        <v>1</v>
      </c>
      <c r="B29" s="44" t="s">
        <v>2</v>
      </c>
      <c r="C29" s="44"/>
      <c r="D29" s="44"/>
      <c r="E29" s="44"/>
      <c r="F29" s="44"/>
      <c r="G29" s="3" t="s">
        <v>3</v>
      </c>
      <c r="H29" s="29" t="s">
        <v>4</v>
      </c>
      <c r="I29" s="24" t="s">
        <v>25</v>
      </c>
      <c r="J29" s="5"/>
    </row>
    <row r="30" spans="1:12">
      <c r="A30" s="16"/>
      <c r="B30" s="56"/>
      <c r="C30" s="56"/>
      <c r="D30" s="56"/>
      <c r="E30" s="56"/>
      <c r="F30" s="56"/>
      <c r="G30" s="16"/>
      <c r="H30" s="16"/>
      <c r="I30" s="18">
        <f>H30*0.5</f>
        <v>0</v>
      </c>
      <c r="K30" s="5"/>
    </row>
    <row r="31" spans="1:12">
      <c r="A31" s="16"/>
      <c r="B31" s="56"/>
      <c r="C31" s="56"/>
      <c r="D31" s="56"/>
      <c r="E31" s="56"/>
      <c r="F31" s="56"/>
      <c r="G31" s="16"/>
      <c r="H31" s="16"/>
      <c r="I31" s="18">
        <f>H31*0.5</f>
        <v>0</v>
      </c>
    </row>
    <row r="32" spans="1:12">
      <c r="A32" s="16"/>
      <c r="B32" s="56"/>
      <c r="C32" s="56"/>
      <c r="D32" s="56"/>
      <c r="E32" s="56"/>
      <c r="F32" s="56"/>
      <c r="G32" s="16"/>
      <c r="H32" s="16"/>
      <c r="I32" s="18">
        <f t="shared" ref="I32:I33" si="2">H32*0.5</f>
        <v>0</v>
      </c>
    </row>
    <row r="33" spans="1:11" s="5" customFormat="1">
      <c r="A33" s="16"/>
      <c r="B33" s="56"/>
      <c r="C33" s="56"/>
      <c r="D33" s="56"/>
      <c r="E33" s="56"/>
      <c r="F33" s="56"/>
      <c r="G33" s="16"/>
      <c r="H33" s="16"/>
      <c r="I33" s="18">
        <f t="shared" si="2"/>
        <v>0</v>
      </c>
      <c r="J33" s="6"/>
      <c r="K33" s="6"/>
    </row>
    <row r="34" spans="1:11">
      <c r="A34" s="50"/>
      <c r="B34" s="51"/>
      <c r="C34" s="51"/>
      <c r="D34" s="51"/>
      <c r="E34" s="51"/>
      <c r="F34" s="52"/>
      <c r="G34" s="26" t="s">
        <v>38</v>
      </c>
      <c r="H34" s="26">
        <f>SUM(H30:H33)</f>
        <v>0</v>
      </c>
      <c r="I34" s="26">
        <f>SUM(I30:I33)</f>
        <v>0</v>
      </c>
    </row>
    <row r="35" spans="1:11">
      <c r="A35" s="21"/>
      <c r="B35" s="21"/>
      <c r="C35" s="21"/>
      <c r="D35" s="21"/>
      <c r="E35" s="21"/>
      <c r="F35" s="61" t="s">
        <v>6</v>
      </c>
      <c r="G35" s="61"/>
      <c r="H35" s="61"/>
      <c r="I35" s="22">
        <f>IF(I34&gt;20,20,I34)</f>
        <v>0</v>
      </c>
    </row>
    <row r="37" spans="1:11" ht="41" customHeight="1">
      <c r="A37" s="87" t="s">
        <v>105</v>
      </c>
      <c r="B37" s="87"/>
      <c r="C37" s="87"/>
      <c r="D37" s="87"/>
      <c r="E37" s="87"/>
      <c r="F37" s="87"/>
      <c r="G37" s="87"/>
      <c r="H37" s="87"/>
      <c r="I37" s="87"/>
      <c r="J37" s="5"/>
    </row>
    <row r="38" spans="1:11" ht="34.25" customHeight="1">
      <c r="A38" s="41" t="s">
        <v>39</v>
      </c>
      <c r="B38" s="41"/>
      <c r="C38" s="41"/>
      <c r="D38" s="41"/>
      <c r="E38" s="41"/>
      <c r="F38" s="41"/>
      <c r="G38" s="41"/>
      <c r="H38" s="41"/>
      <c r="I38" s="41"/>
      <c r="J38" s="5"/>
    </row>
    <row r="39" spans="1:11" ht="29.5" customHeight="1">
      <c r="A39" s="78" t="s">
        <v>0</v>
      </c>
      <c r="B39" s="57" t="s">
        <v>27</v>
      </c>
      <c r="C39" s="58"/>
      <c r="D39" s="58"/>
      <c r="E39" s="59"/>
      <c r="F39" s="80" t="s">
        <v>8</v>
      </c>
      <c r="G39" s="81"/>
      <c r="H39" s="78" t="s">
        <v>41</v>
      </c>
      <c r="I39" s="76" t="s">
        <v>9</v>
      </c>
    </row>
    <row r="40" spans="1:11">
      <c r="A40" s="79"/>
      <c r="B40" s="1" t="s">
        <v>12</v>
      </c>
      <c r="C40" s="1" t="s">
        <v>13</v>
      </c>
      <c r="D40" s="1" t="s">
        <v>14</v>
      </c>
      <c r="E40" s="1" t="s">
        <v>15</v>
      </c>
      <c r="F40" s="82"/>
      <c r="G40" s="83"/>
      <c r="H40" s="79"/>
      <c r="I40" s="77"/>
    </row>
    <row r="41" spans="1:11">
      <c r="A41" s="25"/>
      <c r="B41" s="25"/>
      <c r="C41" s="25"/>
      <c r="D41" s="25"/>
      <c r="E41" s="25"/>
      <c r="F41" s="85"/>
      <c r="G41" s="85"/>
      <c r="H41" s="25"/>
      <c r="I41" s="18">
        <f>SUM(B41:E41)</f>
        <v>0</v>
      </c>
    </row>
    <row r="42" spans="1:11">
      <c r="A42" s="25"/>
      <c r="B42" s="25"/>
      <c r="C42" s="25"/>
      <c r="D42" s="25"/>
      <c r="E42" s="25"/>
      <c r="F42" s="85"/>
      <c r="G42" s="85"/>
      <c r="H42" s="25"/>
      <c r="I42" s="18">
        <f t="shared" ref="I42:I44" si="3">SUM(B42:E42)</f>
        <v>0</v>
      </c>
    </row>
    <row r="43" spans="1:11" s="5" customFormat="1" ht="15.5" customHeight="1">
      <c r="A43" s="25"/>
      <c r="B43" s="25"/>
      <c r="C43" s="25"/>
      <c r="D43" s="25"/>
      <c r="E43" s="25"/>
      <c r="F43" s="85"/>
      <c r="G43" s="85"/>
      <c r="H43" s="25"/>
      <c r="I43" s="18">
        <f t="shared" si="3"/>
        <v>0</v>
      </c>
      <c r="J43" s="6"/>
      <c r="K43" s="6"/>
    </row>
    <row r="44" spans="1:11" ht="14.5" customHeight="1">
      <c r="A44" s="25"/>
      <c r="B44" s="25"/>
      <c r="C44" s="25"/>
      <c r="D44" s="25"/>
      <c r="E44" s="25"/>
      <c r="F44" s="85"/>
      <c r="G44" s="85"/>
      <c r="H44" s="25"/>
      <c r="I44" s="18">
        <f t="shared" si="3"/>
        <v>0</v>
      </c>
    </row>
    <row r="45" spans="1:11" ht="20" customHeight="1">
      <c r="A45" s="50"/>
      <c r="B45" s="51"/>
      <c r="C45" s="51"/>
      <c r="D45" s="51"/>
      <c r="E45" s="51"/>
      <c r="F45" s="51"/>
      <c r="G45" s="52"/>
      <c r="H45" s="26" t="s">
        <v>40</v>
      </c>
      <c r="I45" s="28">
        <f>SUM(I41:I44)</f>
        <v>0</v>
      </c>
    </row>
    <row r="46" spans="1:11">
      <c r="A46" s="21"/>
      <c r="B46" s="21"/>
      <c r="C46" s="21"/>
      <c r="D46" s="21"/>
      <c r="E46" s="21"/>
      <c r="F46" s="47" t="s">
        <v>6</v>
      </c>
      <c r="G46" s="48"/>
      <c r="H46" s="49"/>
      <c r="I46" s="22">
        <f>IF(I45&gt;20,20,I45)</f>
        <v>0</v>
      </c>
    </row>
    <row r="48" spans="1:11" ht="44.5" customHeight="1">
      <c r="A48" s="87" t="s">
        <v>43</v>
      </c>
      <c r="B48" s="87"/>
      <c r="C48" s="87"/>
      <c r="D48" s="87"/>
      <c r="E48" s="87"/>
      <c r="F48" s="87"/>
      <c r="G48" s="87"/>
      <c r="H48" s="87"/>
      <c r="I48" s="87"/>
    </row>
    <row r="49" spans="1:10" ht="18" customHeight="1">
      <c r="A49" s="41" t="s">
        <v>42</v>
      </c>
      <c r="B49" s="41"/>
      <c r="C49" s="41"/>
      <c r="D49" s="41"/>
      <c r="E49" s="41"/>
      <c r="F49" s="41"/>
      <c r="G49" s="41"/>
      <c r="H49" s="41"/>
      <c r="I49" s="41"/>
    </row>
    <row r="50" spans="1:10" ht="56">
      <c r="A50" s="23" t="s">
        <v>0</v>
      </c>
      <c r="B50" s="60" t="s">
        <v>26</v>
      </c>
      <c r="C50" s="60"/>
      <c r="D50" s="60"/>
      <c r="E50" s="60"/>
      <c r="F50" s="44" t="s">
        <v>44</v>
      </c>
      <c r="G50" s="44"/>
      <c r="H50" s="1" t="s">
        <v>101</v>
      </c>
      <c r="I50" s="1" t="s">
        <v>100</v>
      </c>
      <c r="J50" s="5"/>
    </row>
    <row r="51" spans="1:10">
      <c r="A51" s="16"/>
      <c r="B51" s="56"/>
      <c r="C51" s="56"/>
      <c r="D51" s="56"/>
      <c r="E51" s="56"/>
      <c r="F51" s="56"/>
      <c r="G51" s="56"/>
      <c r="H51" s="18"/>
      <c r="I51" s="18"/>
    </row>
    <row r="52" spans="1:10">
      <c r="A52" s="16"/>
      <c r="B52" s="56"/>
      <c r="C52" s="56"/>
      <c r="D52" s="56"/>
      <c r="E52" s="56"/>
      <c r="F52" s="56"/>
      <c r="G52" s="56"/>
      <c r="H52" s="18"/>
      <c r="I52" s="18"/>
    </row>
    <row r="53" spans="1:10">
      <c r="A53" s="16"/>
      <c r="B53" s="56"/>
      <c r="C53" s="56"/>
      <c r="D53" s="56"/>
      <c r="E53" s="56"/>
      <c r="F53" s="56"/>
      <c r="G53" s="56"/>
      <c r="H53" s="18"/>
      <c r="I53" s="18"/>
    </row>
    <row r="54" spans="1:10">
      <c r="A54" s="16"/>
      <c r="B54" s="56"/>
      <c r="C54" s="56"/>
      <c r="D54" s="56"/>
      <c r="E54" s="56"/>
      <c r="F54" s="56"/>
      <c r="G54" s="56"/>
      <c r="H54" s="18"/>
      <c r="I54" s="18"/>
    </row>
    <row r="55" spans="1:10">
      <c r="A55" s="50"/>
      <c r="B55" s="51"/>
      <c r="C55" s="51"/>
      <c r="D55" s="51"/>
      <c r="E55" s="51"/>
      <c r="F55" s="52"/>
      <c r="G55" s="26" t="s">
        <v>45</v>
      </c>
      <c r="H55" s="34">
        <f>SUM(H51:H54)*5</f>
        <v>0</v>
      </c>
      <c r="I55" s="34">
        <f>SUM(I51:I54)*2</f>
        <v>0</v>
      </c>
    </row>
    <row r="56" spans="1:10">
      <c r="A56" s="21"/>
      <c r="C56" s="21"/>
      <c r="D56" s="21"/>
      <c r="F56" s="47" t="s">
        <v>6</v>
      </c>
      <c r="G56" s="48"/>
      <c r="H56" s="49"/>
      <c r="I56" s="22">
        <f>IF(J56&gt;20,20,J56)</f>
        <v>0</v>
      </c>
      <c r="J56" s="34">
        <f>H55+I55</f>
        <v>0</v>
      </c>
    </row>
    <row r="57" spans="1:10" s="2" customFormat="1">
      <c r="A57" s="9"/>
      <c r="C57" s="9"/>
      <c r="D57" s="9"/>
      <c r="E57" s="9"/>
      <c r="F57" s="10"/>
      <c r="G57" s="10"/>
      <c r="H57" s="10"/>
      <c r="J57" s="6"/>
    </row>
    <row r="58" spans="1:10" ht="42.5" customHeight="1">
      <c r="A58" s="87" t="s">
        <v>46</v>
      </c>
      <c r="B58" s="87"/>
      <c r="C58" s="87"/>
      <c r="D58" s="87"/>
      <c r="E58" s="87"/>
      <c r="F58" s="87"/>
      <c r="G58" s="87"/>
      <c r="H58" s="87"/>
      <c r="I58" s="87"/>
    </row>
    <row r="59" spans="1:10" ht="18" customHeight="1">
      <c r="A59" s="41" t="s">
        <v>47</v>
      </c>
      <c r="B59" s="41"/>
      <c r="C59" s="41"/>
      <c r="D59" s="41"/>
      <c r="E59" s="41"/>
      <c r="F59" s="41"/>
      <c r="G59" s="41"/>
      <c r="H59" s="41"/>
      <c r="I59" s="41"/>
    </row>
    <row r="60" spans="1:10" ht="28">
      <c r="A60" s="1" t="s">
        <v>16</v>
      </c>
      <c r="B60" s="44" t="s">
        <v>48</v>
      </c>
      <c r="C60" s="44"/>
      <c r="D60" s="44"/>
      <c r="E60" s="44"/>
      <c r="F60" s="1" t="s">
        <v>49</v>
      </c>
      <c r="G60" s="1" t="s">
        <v>17</v>
      </c>
      <c r="H60" s="15" t="s">
        <v>28</v>
      </c>
      <c r="I60" s="24" t="s">
        <v>20</v>
      </c>
    </row>
    <row r="61" spans="1:10" ht="14.5" customHeight="1">
      <c r="A61" s="16"/>
      <c r="B61" s="53"/>
      <c r="C61" s="54"/>
      <c r="D61" s="54"/>
      <c r="E61" s="55"/>
      <c r="F61" s="33"/>
      <c r="G61" s="33"/>
      <c r="H61" s="18">
        <f>IF(G61=0,0, IF(G61&gt;0,1, IF(G2&gt;=1,2)))</f>
        <v>0</v>
      </c>
      <c r="I61" s="18"/>
    </row>
    <row r="62" spans="1:10" ht="14.5" customHeight="1">
      <c r="A62" s="16"/>
      <c r="B62" s="53"/>
      <c r="C62" s="54"/>
      <c r="D62" s="54"/>
      <c r="E62" s="55"/>
      <c r="F62" s="33"/>
      <c r="G62" s="33"/>
      <c r="H62" s="18">
        <f>IF(G62=0,0, IF(G62&gt;0,1, IF(G3&gt;=1,2)))</f>
        <v>0</v>
      </c>
      <c r="I62" s="18"/>
    </row>
    <row r="63" spans="1:10" ht="14.5" customHeight="1">
      <c r="A63" s="16"/>
      <c r="B63" s="53"/>
      <c r="C63" s="54"/>
      <c r="D63" s="54"/>
      <c r="E63" s="55"/>
      <c r="F63" s="33"/>
      <c r="G63" s="33"/>
      <c r="H63" s="18">
        <f>IF(G63=0,0, IF(G63&gt;0,1, IF(G4&gt;=1,2)))</f>
        <v>0</v>
      </c>
      <c r="I63" s="18"/>
    </row>
    <row r="64" spans="1:10" ht="14.5" customHeight="1">
      <c r="A64" s="16"/>
      <c r="B64" s="53"/>
      <c r="C64" s="54"/>
      <c r="D64" s="54"/>
      <c r="E64" s="55"/>
      <c r="F64" s="33"/>
      <c r="G64" s="33"/>
      <c r="H64" s="18">
        <f>IF(G64=0,0, IF(G64&gt;0,1, IF(G7&gt;=1,2)))</f>
        <v>0</v>
      </c>
      <c r="I64" s="18"/>
      <c r="J64" s="2"/>
    </row>
    <row r="65" spans="1:11" ht="14.5" customHeight="1">
      <c r="A65" s="16"/>
      <c r="B65" s="53"/>
      <c r="C65" s="54"/>
      <c r="D65" s="54"/>
      <c r="E65" s="55"/>
      <c r="F65" s="33"/>
      <c r="G65" s="33"/>
      <c r="H65" s="18">
        <f>IF(G65=0,0, IF(G65&gt;0,1, IF(G8&gt;=1,2)))</f>
        <v>0</v>
      </c>
      <c r="I65" s="18"/>
    </row>
    <row r="66" spans="1:11" ht="14.5" customHeight="1">
      <c r="A66" s="26"/>
      <c r="B66" s="50"/>
      <c r="C66" s="51"/>
      <c r="D66" s="51"/>
      <c r="E66" s="52"/>
      <c r="F66" s="26"/>
      <c r="G66" s="26" t="s">
        <v>45</v>
      </c>
      <c r="H66" s="28">
        <f>SUM(H61:H65)</f>
        <v>0</v>
      </c>
      <c r="I66" s="34">
        <f>SUM(I61:I65) * 2</f>
        <v>0</v>
      </c>
      <c r="J66" s="4">
        <f>SUM(H66:I66)</f>
        <v>0</v>
      </c>
    </row>
    <row r="67" spans="1:11" ht="14.5" customHeight="1">
      <c r="A67" s="21"/>
      <c r="B67" s="21"/>
      <c r="C67" s="21"/>
      <c r="D67" s="21"/>
      <c r="E67" s="21"/>
      <c r="F67" s="42" t="s">
        <v>6</v>
      </c>
      <c r="G67" s="43"/>
      <c r="H67" s="43"/>
      <c r="I67" s="22">
        <f>IF(J66&gt;20,20,J66)</f>
        <v>0</v>
      </c>
    </row>
    <row r="69" spans="1:11" s="5" customFormat="1">
      <c r="A69" s="6"/>
      <c r="B69" s="6"/>
      <c r="C69" s="6"/>
      <c r="D69" s="6"/>
      <c r="E69" s="6"/>
      <c r="F69" s="6"/>
      <c r="G69" s="88" t="s">
        <v>50</v>
      </c>
      <c r="H69" s="89"/>
      <c r="I69" s="11">
        <f>I15+I25+I35+I46+I56+I67</f>
        <v>0</v>
      </c>
      <c r="J69" s="6"/>
      <c r="K69" s="6"/>
    </row>
    <row r="70" spans="1:11" ht="3" customHeight="1" thickBot="1"/>
    <row r="71" spans="1:11" ht="15" thickBot="1">
      <c r="G71" s="45" t="s">
        <v>23</v>
      </c>
      <c r="H71" s="46"/>
      <c r="I71" s="12" t="str">
        <f>IF(I69 &gt;= 100, "Yes", "No")</f>
        <v>No</v>
      </c>
    </row>
    <row r="72" spans="1:11" ht="41" customHeight="1">
      <c r="A72" s="86" t="s">
        <v>104</v>
      </c>
      <c r="B72" s="86"/>
      <c r="C72" s="86"/>
      <c r="D72" s="86"/>
      <c r="E72" s="86"/>
      <c r="F72" s="86"/>
      <c r="G72" s="86"/>
      <c r="H72" s="86"/>
      <c r="I72" s="86"/>
    </row>
    <row r="78" spans="1:11" ht="14.75" customHeight="1"/>
    <row r="79" spans="1:11" ht="14.75" customHeight="1"/>
    <row r="80" spans="1:11" ht="14.75" customHeight="1"/>
    <row r="81" ht="14.75" customHeight="1"/>
    <row r="82" ht="14.75" customHeight="1"/>
    <row r="83" ht="14.75" customHeight="1"/>
  </sheetData>
  <mergeCells count="77">
    <mergeCell ref="A72:I72"/>
    <mergeCell ref="A6:I6"/>
    <mergeCell ref="A17:I17"/>
    <mergeCell ref="A27:I27"/>
    <mergeCell ref="A37:I37"/>
    <mergeCell ref="A48:I48"/>
    <mergeCell ref="A58:I58"/>
    <mergeCell ref="F53:G53"/>
    <mergeCell ref="F54:G54"/>
    <mergeCell ref="A49:I49"/>
    <mergeCell ref="F50:G50"/>
    <mergeCell ref="F51:G51"/>
    <mergeCell ref="F52:G52"/>
    <mergeCell ref="F44:G44"/>
    <mergeCell ref="B9:E9"/>
    <mergeCell ref="G69:H69"/>
    <mergeCell ref="C2:I2"/>
    <mergeCell ref="C3:I3"/>
    <mergeCell ref="C4:I4"/>
    <mergeCell ref="A45:G45"/>
    <mergeCell ref="A34:F34"/>
    <mergeCell ref="A14:F14"/>
    <mergeCell ref="I39:I40"/>
    <mergeCell ref="H39:H40"/>
    <mergeCell ref="F39:G40"/>
    <mergeCell ref="A39:A40"/>
    <mergeCell ref="A5:I5"/>
    <mergeCell ref="F41:G41"/>
    <mergeCell ref="F42:G42"/>
    <mergeCell ref="F43:G43"/>
    <mergeCell ref="B30:F30"/>
    <mergeCell ref="B31:F31"/>
    <mergeCell ref="A1:I1"/>
    <mergeCell ref="B29:F29"/>
    <mergeCell ref="A28:I28"/>
    <mergeCell ref="A2:B2"/>
    <mergeCell ref="A3:B3"/>
    <mergeCell ref="A4:B4"/>
    <mergeCell ref="A18:I18"/>
    <mergeCell ref="B19:F19"/>
    <mergeCell ref="B20:F20"/>
    <mergeCell ref="B21:F21"/>
    <mergeCell ref="B22:F22"/>
    <mergeCell ref="B23:F23"/>
    <mergeCell ref="B24:F24"/>
    <mergeCell ref="B11:E11"/>
    <mergeCell ref="B12:E12"/>
    <mergeCell ref="B13:E13"/>
    <mergeCell ref="F35:H35"/>
    <mergeCell ref="G14:H14"/>
    <mergeCell ref="F25:H25"/>
    <mergeCell ref="A7:I7"/>
    <mergeCell ref="B8:E8"/>
    <mergeCell ref="B10:E10"/>
    <mergeCell ref="B32:F32"/>
    <mergeCell ref="B33:F33"/>
    <mergeCell ref="B39:E39"/>
    <mergeCell ref="B50:E50"/>
    <mergeCell ref="B51:E51"/>
    <mergeCell ref="B52:E52"/>
    <mergeCell ref="F46:H46"/>
    <mergeCell ref="A59:I59"/>
    <mergeCell ref="F67:H67"/>
    <mergeCell ref="B60:E60"/>
    <mergeCell ref="G71:H71"/>
    <mergeCell ref="F15:H15"/>
    <mergeCell ref="B66:E66"/>
    <mergeCell ref="B65:E65"/>
    <mergeCell ref="B61:E61"/>
    <mergeCell ref="B62:E62"/>
    <mergeCell ref="B63:E63"/>
    <mergeCell ref="B64:E64"/>
    <mergeCell ref="A38:I38"/>
    <mergeCell ref="B53:E53"/>
    <mergeCell ref="B54:E54"/>
    <mergeCell ref="F56:H56"/>
    <mergeCell ref="A55:F55"/>
  </mergeCells>
  <conditionalFormatting sqref="L9">
    <cfRule type="cellIs" dxfId="12" priority="13" operator="equal">
      <formula>0</formula>
    </cfRule>
  </conditionalFormatting>
  <conditionalFormatting sqref="H9 H11:H13">
    <cfRule type="cellIs" dxfId="11" priority="12" operator="greaterThan">
      <formula>40</formula>
    </cfRule>
  </conditionalFormatting>
  <conditionalFormatting sqref="I20:I23 I30:I33 I41:I44 H51:I54 I61:I65 I9:I13">
    <cfRule type="cellIs" dxfId="10" priority="11" operator="equal">
      <formula>0</formula>
    </cfRule>
  </conditionalFormatting>
  <conditionalFormatting sqref="H61:H65">
    <cfRule type="cellIs" dxfId="9" priority="10" operator="equal">
      <formula>0</formula>
    </cfRule>
  </conditionalFormatting>
  <conditionalFormatting sqref="I71">
    <cfRule type="containsText" dxfId="8" priority="3" operator="containsText" text="No">
      <formula>NOT(ISERROR(SEARCH("No",I71)))</formula>
    </cfRule>
    <cfRule type="containsText" dxfId="7" priority="4" operator="containsText" text="Yes">
      <formula>NOT(ISERROR(SEARCH("Yes",I71)))</formula>
    </cfRule>
  </conditionalFormatting>
  <conditionalFormatting sqref="H10">
    <cfRule type="cellIs" dxfId="6" priority="2" operator="greaterThan">
      <formula>40</formula>
    </cfRule>
  </conditionalFormatting>
  <dataValidations xWindow="3168" yWindow="460" count="6">
    <dataValidation type="decimal" allowBlank="1" showInputMessage="1" showErrorMessage="1" promptTitle="Range" prompt="Enter 0 to 100" sqref="G9:G13">
      <formula1>0</formula1>
      <formula2>100</formula2>
    </dataValidation>
    <dataValidation type="decimal" allowBlank="1" showInputMessage="1" showErrorMessage="1" promptTitle="Range" prompt="Enter 0 to 35" sqref="H9:H13">
      <formula1>0</formula1>
      <formula2>35</formula2>
    </dataValidation>
    <dataValidation type="decimal" allowBlank="1" showInputMessage="1" showErrorMessage="1" promptTitle="Range" prompt="Enter 0 to 12" sqref="B9:E13">
      <formula1>0</formula1>
      <formula2>12</formula2>
    </dataValidation>
    <dataValidation type="whole" allowBlank="1" showInputMessage="1" showErrorMessage="1" sqref="B41:E44">
      <formula1>0</formula1>
      <formula2>1</formula2>
    </dataValidation>
    <dataValidation type="whole" allowBlank="1" showInputMessage="1" showErrorMessage="1" prompt="Enter &quot;1&quot; for a Refereed Publication" sqref="H51:H54">
      <formula1>1</formula1>
      <formula2>1</formula2>
    </dataValidation>
    <dataValidation type="whole" allowBlank="1" showInputMessage="1" showErrorMessage="1" prompt="Enter &quot;1&quot; for a Non-Refereed Publication" sqref="I51:I54">
      <formula1>1</formula1>
      <formula2>1</formula2>
    </dataValidation>
  </dataValidations>
  <pageMargins left="0.7" right="0.7" top="0.75" bottom="0.75" header="0.3" footer="0.3"/>
  <pageSetup scale="86" fitToHeight="0" orientation="portrait" verticalDpi="429496729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tabSelected="1" topLeftCell="A30" workbookViewId="0">
      <selection activeCell="D93" sqref="D93"/>
    </sheetView>
  </sheetViews>
  <sheetFormatPr baseColWidth="10" defaultColWidth="11.5" defaultRowHeight="14" x14ac:dyDescent="0"/>
  <sheetData>
    <row r="1" spans="1:9" ht="20">
      <c r="A1" s="70" t="s">
        <v>51</v>
      </c>
      <c r="B1" s="70"/>
      <c r="C1" s="70"/>
      <c r="D1" s="70"/>
      <c r="E1" s="70"/>
      <c r="F1" s="70"/>
      <c r="G1" s="70"/>
      <c r="H1" s="70"/>
      <c r="I1" s="70"/>
    </row>
    <row r="2" spans="1:9" ht="15">
      <c r="A2" s="93" t="s">
        <v>52</v>
      </c>
      <c r="B2" s="93"/>
      <c r="C2" s="94"/>
      <c r="D2" s="94"/>
      <c r="E2" s="94"/>
      <c r="F2" s="94"/>
      <c r="G2" s="94"/>
      <c r="H2" s="94"/>
      <c r="I2" s="94"/>
    </row>
    <row r="3" spans="1:9" ht="15">
      <c r="A3" s="93" t="s">
        <v>53</v>
      </c>
      <c r="B3" s="93"/>
      <c r="C3" s="94"/>
      <c r="D3" s="94"/>
      <c r="E3" s="94"/>
      <c r="F3" s="94"/>
      <c r="G3" s="94"/>
      <c r="H3" s="94"/>
      <c r="I3" s="94"/>
    </row>
    <row r="4" spans="1:9" ht="17.25" customHeight="1">
      <c r="A4" s="95" t="s">
        <v>54</v>
      </c>
      <c r="B4" s="95"/>
      <c r="C4" s="96"/>
      <c r="D4" s="96"/>
      <c r="E4" s="96"/>
      <c r="F4" s="96"/>
      <c r="G4" s="96"/>
      <c r="H4" s="96"/>
      <c r="I4" s="96"/>
    </row>
    <row r="5" spans="1:9" ht="17.25" customHeight="1">
      <c r="A5" s="84"/>
      <c r="B5" s="84"/>
      <c r="C5" s="84"/>
      <c r="D5" s="84"/>
      <c r="E5" s="84"/>
      <c r="F5" s="84"/>
      <c r="G5" s="84"/>
      <c r="H5" s="84"/>
      <c r="I5" s="84"/>
    </row>
    <row r="6" spans="1:9" ht="51" customHeight="1">
      <c r="A6" s="87" t="s">
        <v>55</v>
      </c>
      <c r="B6" s="87"/>
      <c r="C6" s="87"/>
      <c r="D6" s="87"/>
      <c r="E6" s="87"/>
      <c r="F6" s="87"/>
      <c r="G6" s="87"/>
      <c r="H6" s="87"/>
      <c r="I6" s="87"/>
    </row>
    <row r="7" spans="1:9" ht="15">
      <c r="A7" s="63" t="s">
        <v>56</v>
      </c>
      <c r="B7" s="63"/>
      <c r="C7" s="63"/>
      <c r="D7" s="63"/>
      <c r="E7" s="63"/>
      <c r="F7" s="63"/>
      <c r="G7" s="63"/>
      <c r="H7" s="63"/>
      <c r="I7" s="63"/>
    </row>
    <row r="8" spans="1:9" ht="98">
      <c r="A8" s="13" t="s">
        <v>24</v>
      </c>
      <c r="B8" s="64" t="s">
        <v>57</v>
      </c>
      <c r="C8" s="65"/>
      <c r="D8" s="65"/>
      <c r="E8" s="66"/>
      <c r="F8" s="13" t="s">
        <v>58</v>
      </c>
      <c r="G8" s="13" t="s">
        <v>59</v>
      </c>
      <c r="H8" s="13" t="s">
        <v>60</v>
      </c>
      <c r="I8" s="15" t="s">
        <v>22</v>
      </c>
    </row>
    <row r="9" spans="1:9">
      <c r="A9" s="30"/>
      <c r="B9" s="67"/>
      <c r="C9" s="68"/>
      <c r="D9" s="68"/>
      <c r="E9" s="69"/>
      <c r="F9" s="30"/>
      <c r="G9" s="30"/>
      <c r="H9" s="17"/>
      <c r="I9" s="18">
        <f t="shared" ref="I9:I13" si="0">(B9/12 * G9/100 *H9/35) *16</f>
        <v>0</v>
      </c>
    </row>
    <row r="10" spans="1:9">
      <c r="A10" s="30"/>
      <c r="B10" s="67"/>
      <c r="C10" s="68"/>
      <c r="D10" s="68"/>
      <c r="E10" s="69"/>
      <c r="F10" s="30"/>
      <c r="G10" s="30"/>
      <c r="H10" s="17"/>
      <c r="I10" s="18">
        <f t="shared" si="0"/>
        <v>0</v>
      </c>
    </row>
    <row r="11" spans="1:9">
      <c r="A11" s="30"/>
      <c r="B11" s="67"/>
      <c r="C11" s="68"/>
      <c r="D11" s="68"/>
      <c r="E11" s="69"/>
      <c r="F11" s="30"/>
      <c r="G11" s="30"/>
      <c r="H11" s="17"/>
      <c r="I11" s="18">
        <f t="shared" si="0"/>
        <v>0</v>
      </c>
    </row>
    <row r="12" spans="1:9">
      <c r="A12" s="30"/>
      <c r="B12" s="67"/>
      <c r="C12" s="68"/>
      <c r="D12" s="68"/>
      <c r="E12" s="69"/>
      <c r="F12" s="30"/>
      <c r="G12" s="30"/>
      <c r="H12" s="17"/>
      <c r="I12" s="18">
        <f t="shared" si="0"/>
        <v>0</v>
      </c>
    </row>
    <row r="13" spans="1:9">
      <c r="A13" s="30"/>
      <c r="B13" s="67"/>
      <c r="C13" s="68"/>
      <c r="D13" s="68"/>
      <c r="E13" s="69"/>
      <c r="F13" s="30"/>
      <c r="G13" s="30"/>
      <c r="H13" s="17"/>
      <c r="I13" s="18">
        <f t="shared" si="0"/>
        <v>0</v>
      </c>
    </row>
    <row r="14" spans="1:9">
      <c r="A14" s="50"/>
      <c r="B14" s="51"/>
      <c r="C14" s="51"/>
      <c r="D14" s="51"/>
      <c r="E14" s="51"/>
      <c r="F14" s="52"/>
      <c r="G14" s="62" t="s">
        <v>61</v>
      </c>
      <c r="H14" s="62"/>
      <c r="I14" s="20">
        <f>SUM(I9:I13)</f>
        <v>0</v>
      </c>
    </row>
    <row r="15" spans="1:9">
      <c r="A15" s="21"/>
      <c r="B15" s="21"/>
      <c r="C15" s="21"/>
      <c r="D15" s="21"/>
      <c r="E15" s="21"/>
      <c r="F15" s="47" t="s">
        <v>62</v>
      </c>
      <c r="G15" s="48"/>
      <c r="H15" s="49"/>
      <c r="I15" s="22">
        <f>IF(I14&gt;80,80,I14)</f>
        <v>0</v>
      </c>
    </row>
    <row r="16" spans="1:9">
      <c r="A16" s="6"/>
      <c r="B16" s="6"/>
      <c r="C16" s="6"/>
      <c r="D16" s="6"/>
      <c r="E16" s="6"/>
      <c r="F16" s="6"/>
      <c r="G16" s="6"/>
      <c r="H16" s="6"/>
      <c r="I16" s="6"/>
    </row>
    <row r="17" spans="1:9" ht="36.75" customHeight="1">
      <c r="A17" s="87" t="s">
        <v>96</v>
      </c>
      <c r="B17" s="87"/>
      <c r="C17" s="87"/>
      <c r="D17" s="87"/>
      <c r="E17" s="87"/>
      <c r="F17" s="87"/>
      <c r="G17" s="87"/>
      <c r="H17" s="87"/>
      <c r="I17" s="87"/>
    </row>
    <row r="18" spans="1:9" ht="15">
      <c r="A18" s="92" t="s">
        <v>99</v>
      </c>
      <c r="B18" s="41"/>
      <c r="C18" s="41"/>
      <c r="D18" s="41"/>
      <c r="E18" s="41"/>
      <c r="F18" s="41"/>
      <c r="G18" s="41"/>
      <c r="H18" s="41"/>
      <c r="I18" s="41"/>
    </row>
    <row r="19" spans="1:9" ht="42">
      <c r="A19" s="13" t="s">
        <v>63</v>
      </c>
      <c r="B19" s="44" t="s">
        <v>64</v>
      </c>
      <c r="C19" s="44"/>
      <c r="D19" s="44"/>
      <c r="E19" s="44"/>
      <c r="F19" s="44"/>
      <c r="G19" s="13" t="s">
        <v>65</v>
      </c>
      <c r="H19" s="36" t="s">
        <v>66</v>
      </c>
      <c r="I19" s="24" t="s">
        <v>67</v>
      </c>
    </row>
    <row r="20" spans="1:9">
      <c r="A20" s="31"/>
      <c r="B20" s="44"/>
      <c r="C20" s="44"/>
      <c r="D20" s="44"/>
      <c r="E20" s="44"/>
      <c r="F20" s="44"/>
      <c r="G20" s="31"/>
      <c r="H20" s="31"/>
      <c r="I20" s="18">
        <f t="shared" ref="I20:I23" si="1">H20*0.5</f>
        <v>0</v>
      </c>
    </row>
    <row r="21" spans="1:9">
      <c r="A21" s="31"/>
      <c r="B21" s="44"/>
      <c r="C21" s="44"/>
      <c r="D21" s="44"/>
      <c r="E21" s="44"/>
      <c r="F21" s="44"/>
      <c r="G21" s="31"/>
      <c r="H21" s="31"/>
      <c r="I21" s="18">
        <f t="shared" si="1"/>
        <v>0</v>
      </c>
    </row>
    <row r="22" spans="1:9">
      <c r="A22" s="31"/>
      <c r="B22" s="44"/>
      <c r="C22" s="44"/>
      <c r="D22" s="44"/>
      <c r="E22" s="44"/>
      <c r="F22" s="44"/>
      <c r="G22" s="31"/>
      <c r="H22" s="31"/>
      <c r="I22" s="18">
        <f t="shared" si="1"/>
        <v>0</v>
      </c>
    </row>
    <row r="23" spans="1:9">
      <c r="A23" s="31"/>
      <c r="B23" s="44"/>
      <c r="C23" s="44"/>
      <c r="D23" s="44"/>
      <c r="E23" s="44"/>
      <c r="F23" s="44"/>
      <c r="G23" s="31"/>
      <c r="H23" s="31"/>
      <c r="I23" s="18">
        <f t="shared" si="1"/>
        <v>0</v>
      </c>
    </row>
    <row r="24" spans="1:9" ht="42">
      <c r="A24" s="27"/>
      <c r="B24" s="73"/>
      <c r="C24" s="73"/>
      <c r="D24" s="73"/>
      <c r="E24" s="73"/>
      <c r="F24" s="73"/>
      <c r="G24" s="40" t="s">
        <v>97</v>
      </c>
      <c r="H24" s="27">
        <f>SUM(H20:H23)</f>
        <v>0</v>
      </c>
      <c r="I24" s="28">
        <f>SUM(I20:I23)</f>
        <v>0</v>
      </c>
    </row>
    <row r="25" spans="1:9">
      <c r="A25" s="21"/>
      <c r="B25" s="21"/>
      <c r="C25" s="21"/>
      <c r="D25" s="21"/>
      <c r="E25" s="21"/>
      <c r="F25" s="61" t="s">
        <v>68</v>
      </c>
      <c r="G25" s="61"/>
      <c r="H25" s="61"/>
      <c r="I25" s="22">
        <f>IF(I24&gt;20,20,I24)</f>
        <v>0</v>
      </c>
    </row>
    <row r="26" spans="1:9">
      <c r="A26" s="6"/>
      <c r="B26" s="6"/>
      <c r="C26" s="6"/>
      <c r="D26" s="6"/>
      <c r="E26" s="6"/>
      <c r="F26" s="6"/>
      <c r="G26" s="8"/>
      <c r="H26" s="6"/>
      <c r="I26" s="6"/>
    </row>
    <row r="27" spans="1:9" ht="43.5" customHeight="1">
      <c r="A27" s="87" t="s">
        <v>69</v>
      </c>
      <c r="B27" s="87"/>
      <c r="C27" s="87"/>
      <c r="D27" s="87"/>
      <c r="E27" s="87"/>
      <c r="F27" s="87"/>
      <c r="G27" s="87"/>
      <c r="H27" s="87"/>
      <c r="I27" s="87"/>
    </row>
    <row r="28" spans="1:9" ht="15">
      <c r="A28" s="41" t="s">
        <v>70</v>
      </c>
      <c r="B28" s="41"/>
      <c r="C28" s="41"/>
      <c r="D28" s="41"/>
      <c r="E28" s="41"/>
      <c r="F28" s="41"/>
      <c r="G28" s="41"/>
      <c r="H28" s="41"/>
      <c r="I28" s="41"/>
    </row>
    <row r="29" spans="1:9" ht="42">
      <c r="A29" s="14" t="s">
        <v>63</v>
      </c>
      <c r="B29" s="44" t="s">
        <v>64</v>
      </c>
      <c r="C29" s="44"/>
      <c r="D29" s="44"/>
      <c r="E29" s="44"/>
      <c r="F29" s="44"/>
      <c r="G29" s="14" t="s">
        <v>65</v>
      </c>
      <c r="H29" s="37" t="s">
        <v>66</v>
      </c>
      <c r="I29" s="24" t="s">
        <v>67</v>
      </c>
    </row>
    <row r="30" spans="1:9">
      <c r="A30" s="30"/>
      <c r="B30" s="56"/>
      <c r="C30" s="56"/>
      <c r="D30" s="56"/>
      <c r="E30" s="56"/>
      <c r="F30" s="56"/>
      <c r="G30" s="30"/>
      <c r="H30" s="30"/>
      <c r="I30" s="18">
        <f>H30*0.5</f>
        <v>0</v>
      </c>
    </row>
    <row r="31" spans="1:9">
      <c r="A31" s="30"/>
      <c r="B31" s="56"/>
      <c r="C31" s="56"/>
      <c r="D31" s="56"/>
      <c r="E31" s="56"/>
      <c r="F31" s="56"/>
      <c r="G31" s="30"/>
      <c r="H31" s="30"/>
      <c r="I31" s="18">
        <f>H31*0.5</f>
        <v>0</v>
      </c>
    </row>
    <row r="32" spans="1:9">
      <c r="A32" s="30"/>
      <c r="B32" s="56"/>
      <c r="C32" s="56"/>
      <c r="D32" s="56"/>
      <c r="E32" s="56"/>
      <c r="F32" s="56"/>
      <c r="G32" s="30"/>
      <c r="H32" s="30"/>
      <c r="I32" s="18">
        <f t="shared" ref="I32:I33" si="2">H32*0.5</f>
        <v>0</v>
      </c>
    </row>
    <row r="33" spans="1:9">
      <c r="A33" s="30"/>
      <c r="B33" s="56"/>
      <c r="C33" s="56"/>
      <c r="D33" s="56"/>
      <c r="E33" s="56"/>
      <c r="F33" s="56"/>
      <c r="G33" s="30"/>
      <c r="H33" s="30"/>
      <c r="I33" s="18">
        <f t="shared" si="2"/>
        <v>0</v>
      </c>
    </row>
    <row r="34" spans="1:9" ht="42">
      <c r="A34" s="50"/>
      <c r="B34" s="51"/>
      <c r="C34" s="51"/>
      <c r="D34" s="51"/>
      <c r="E34" s="51"/>
      <c r="F34" s="52"/>
      <c r="G34" s="39" t="s">
        <v>98</v>
      </c>
      <c r="H34" s="27">
        <f>SUM(H30:H33)</f>
        <v>0</v>
      </c>
      <c r="I34" s="27">
        <f>SUM(I30:I33)</f>
        <v>0</v>
      </c>
    </row>
    <row r="35" spans="1:9">
      <c r="A35" s="21"/>
      <c r="B35" s="21"/>
      <c r="C35" s="21"/>
      <c r="D35" s="21"/>
      <c r="E35" s="21"/>
      <c r="F35" s="61" t="s">
        <v>68</v>
      </c>
      <c r="G35" s="61"/>
      <c r="H35" s="61"/>
      <c r="I35" s="22">
        <f>IF(I34&gt;20,20,I34)</f>
        <v>0</v>
      </c>
    </row>
    <row r="36" spans="1:9">
      <c r="A36" s="6"/>
      <c r="B36" s="6"/>
      <c r="C36" s="6"/>
      <c r="D36" s="6"/>
      <c r="E36" s="6"/>
      <c r="F36" s="6"/>
      <c r="G36" s="6"/>
      <c r="H36" s="6"/>
      <c r="I36" s="6"/>
    </row>
    <row r="37" spans="1:9" ht="45" customHeight="1">
      <c r="A37" s="87" t="s">
        <v>106</v>
      </c>
      <c r="B37" s="87"/>
      <c r="C37" s="87"/>
      <c r="D37" s="87"/>
      <c r="E37" s="87"/>
      <c r="F37" s="87"/>
      <c r="G37" s="87"/>
      <c r="H37" s="87"/>
      <c r="I37" s="87"/>
    </row>
    <row r="38" spans="1:9" ht="33.75" customHeight="1">
      <c r="A38" s="41" t="s">
        <v>71</v>
      </c>
      <c r="B38" s="41"/>
      <c r="C38" s="41"/>
      <c r="D38" s="41"/>
      <c r="E38" s="41"/>
      <c r="F38" s="41"/>
      <c r="G38" s="41"/>
      <c r="H38" s="41"/>
      <c r="I38" s="41"/>
    </row>
    <row r="39" spans="1:9">
      <c r="A39" s="78" t="s">
        <v>72</v>
      </c>
      <c r="B39" s="57" t="s">
        <v>73</v>
      </c>
      <c r="C39" s="58"/>
      <c r="D39" s="58"/>
      <c r="E39" s="59"/>
      <c r="F39" s="80" t="s">
        <v>74</v>
      </c>
      <c r="G39" s="81"/>
      <c r="H39" s="78" t="s">
        <v>75</v>
      </c>
      <c r="I39" s="76" t="s">
        <v>9</v>
      </c>
    </row>
    <row r="40" spans="1:9">
      <c r="A40" s="79"/>
      <c r="B40" s="13" t="s">
        <v>76</v>
      </c>
      <c r="C40" s="13" t="s">
        <v>77</v>
      </c>
      <c r="D40" s="13" t="s">
        <v>78</v>
      </c>
      <c r="E40" s="13" t="s">
        <v>79</v>
      </c>
      <c r="F40" s="82"/>
      <c r="G40" s="83"/>
      <c r="H40" s="79"/>
      <c r="I40" s="77"/>
    </row>
    <row r="41" spans="1:9">
      <c r="A41" s="31"/>
      <c r="B41" s="31"/>
      <c r="C41" s="31"/>
      <c r="D41" s="31"/>
      <c r="E41" s="31"/>
      <c r="F41" s="85"/>
      <c r="G41" s="85"/>
      <c r="H41" s="31"/>
      <c r="I41" s="18">
        <f>SUM(B41:E41)</f>
        <v>0</v>
      </c>
    </row>
    <row r="42" spans="1:9">
      <c r="A42" s="31"/>
      <c r="B42" s="31"/>
      <c r="C42" s="31"/>
      <c r="D42" s="31"/>
      <c r="E42" s="31"/>
      <c r="F42" s="85"/>
      <c r="G42" s="85"/>
      <c r="H42" s="31"/>
      <c r="I42" s="18">
        <f t="shared" ref="I42:I44" si="3">SUM(B42:E42)</f>
        <v>0</v>
      </c>
    </row>
    <row r="43" spans="1:9">
      <c r="A43" s="31"/>
      <c r="B43" s="31"/>
      <c r="C43" s="31"/>
      <c r="D43" s="31"/>
      <c r="E43" s="31"/>
      <c r="F43" s="85"/>
      <c r="G43" s="85"/>
      <c r="H43" s="31"/>
      <c r="I43" s="18">
        <f t="shared" si="3"/>
        <v>0</v>
      </c>
    </row>
    <row r="44" spans="1:9">
      <c r="A44" s="31"/>
      <c r="B44" s="31"/>
      <c r="C44" s="31"/>
      <c r="D44" s="31"/>
      <c r="E44" s="31"/>
      <c r="F44" s="85"/>
      <c r="G44" s="85"/>
      <c r="H44" s="31"/>
      <c r="I44" s="18">
        <f t="shared" si="3"/>
        <v>0</v>
      </c>
    </row>
    <row r="45" spans="1:9">
      <c r="A45" s="50"/>
      <c r="B45" s="51"/>
      <c r="C45" s="51"/>
      <c r="D45" s="51"/>
      <c r="E45" s="51"/>
      <c r="F45" s="51"/>
      <c r="G45" s="52"/>
      <c r="H45" s="39" t="s">
        <v>80</v>
      </c>
      <c r="I45" s="28">
        <f>SUM(I41:I44)</f>
        <v>0</v>
      </c>
    </row>
    <row r="46" spans="1:9">
      <c r="A46" s="21"/>
      <c r="B46" s="21"/>
      <c r="C46" s="21"/>
      <c r="D46" s="21"/>
      <c r="E46" s="21"/>
      <c r="F46" s="47" t="s">
        <v>68</v>
      </c>
      <c r="G46" s="48"/>
      <c r="H46" s="49"/>
      <c r="I46" s="22">
        <f>IF(I45&gt;20,20,I45)</f>
        <v>0</v>
      </c>
    </row>
    <row r="47" spans="1:9">
      <c r="A47" s="6"/>
      <c r="B47" s="6"/>
      <c r="C47" s="6"/>
      <c r="D47" s="6"/>
      <c r="E47" s="6"/>
      <c r="F47" s="6"/>
      <c r="G47" s="6"/>
      <c r="H47" s="6"/>
      <c r="I47" s="6"/>
    </row>
    <row r="48" spans="1:9" ht="41.25" customHeight="1">
      <c r="A48" s="87" t="s">
        <v>81</v>
      </c>
      <c r="B48" s="87"/>
      <c r="C48" s="87"/>
      <c r="D48" s="87"/>
      <c r="E48" s="87"/>
      <c r="F48" s="87"/>
      <c r="G48" s="87"/>
      <c r="H48" s="87"/>
      <c r="I48" s="87"/>
    </row>
    <row r="49" spans="1:9" ht="15">
      <c r="A49" s="41" t="s">
        <v>82</v>
      </c>
      <c r="B49" s="41"/>
      <c r="C49" s="41"/>
      <c r="D49" s="41"/>
      <c r="E49" s="41"/>
      <c r="F49" s="41"/>
      <c r="G49" s="41"/>
      <c r="H49" s="41"/>
      <c r="I49" s="41"/>
    </row>
    <row r="50" spans="1:9" ht="56">
      <c r="A50" s="32" t="s">
        <v>72</v>
      </c>
      <c r="B50" s="60" t="s">
        <v>83</v>
      </c>
      <c r="C50" s="60"/>
      <c r="D50" s="60"/>
      <c r="E50" s="60"/>
      <c r="F50" s="44" t="s">
        <v>84</v>
      </c>
      <c r="G50" s="44"/>
      <c r="H50" s="13" t="s">
        <v>103</v>
      </c>
      <c r="I50" s="13" t="s">
        <v>102</v>
      </c>
    </row>
    <row r="51" spans="1:9">
      <c r="A51" s="30"/>
      <c r="B51" s="56"/>
      <c r="C51" s="56"/>
      <c r="D51" s="56"/>
      <c r="E51" s="56"/>
      <c r="F51" s="56"/>
      <c r="G51" s="56"/>
      <c r="H51" s="18"/>
      <c r="I51" s="18"/>
    </row>
    <row r="52" spans="1:9">
      <c r="A52" s="30"/>
      <c r="B52" s="56"/>
      <c r="C52" s="56"/>
      <c r="D52" s="56"/>
      <c r="E52" s="56"/>
      <c r="F52" s="56"/>
      <c r="G52" s="56"/>
      <c r="H52" s="18"/>
      <c r="I52" s="18"/>
    </row>
    <row r="53" spans="1:9">
      <c r="A53" s="30"/>
      <c r="B53" s="56"/>
      <c r="C53" s="56"/>
      <c r="D53" s="56"/>
      <c r="E53" s="56"/>
      <c r="F53" s="56"/>
      <c r="G53" s="56"/>
      <c r="H53" s="18"/>
      <c r="I53" s="18"/>
    </row>
    <row r="54" spans="1:9">
      <c r="A54" s="30"/>
      <c r="B54" s="56"/>
      <c r="C54" s="56"/>
      <c r="D54" s="56"/>
      <c r="E54" s="56"/>
      <c r="F54" s="56"/>
      <c r="G54" s="56"/>
      <c r="H54" s="18"/>
      <c r="I54" s="18"/>
    </row>
    <row r="55" spans="1:9" ht="28">
      <c r="A55" s="50"/>
      <c r="B55" s="51"/>
      <c r="C55" s="51"/>
      <c r="D55" s="51"/>
      <c r="E55" s="51"/>
      <c r="F55" s="52"/>
      <c r="G55" s="39" t="s">
        <v>85</v>
      </c>
      <c r="H55" s="34">
        <f>SUM(H51:H54)*5</f>
        <v>0</v>
      </c>
      <c r="I55" s="34">
        <f>SUM(I51:I54)*2</f>
        <v>0</v>
      </c>
    </row>
    <row r="56" spans="1:9">
      <c r="A56" s="21"/>
      <c r="B56" s="6"/>
      <c r="C56" s="21"/>
      <c r="D56" s="21"/>
      <c r="E56" s="6"/>
      <c r="F56" s="47" t="s">
        <v>68</v>
      </c>
      <c r="G56" s="48"/>
      <c r="H56" s="49"/>
      <c r="I56" s="22">
        <f>IF(J56&gt;20,20,J56)</f>
        <v>0</v>
      </c>
    </row>
    <row r="57" spans="1:9">
      <c r="A57" s="9"/>
      <c r="B57" s="2"/>
      <c r="C57" s="9"/>
      <c r="D57" s="9"/>
      <c r="E57" s="9"/>
      <c r="F57" s="10"/>
      <c r="G57" s="10"/>
      <c r="H57" s="10"/>
      <c r="I57" s="2"/>
    </row>
    <row r="58" spans="1:9" ht="36" customHeight="1">
      <c r="A58" s="87" t="s">
        <v>86</v>
      </c>
      <c r="B58" s="87"/>
      <c r="C58" s="87"/>
      <c r="D58" s="87"/>
      <c r="E58" s="87"/>
      <c r="F58" s="87"/>
      <c r="G58" s="87"/>
      <c r="H58" s="87"/>
      <c r="I58" s="87"/>
    </row>
    <row r="59" spans="1:9" ht="15">
      <c r="A59" s="41" t="s">
        <v>87</v>
      </c>
      <c r="B59" s="41"/>
      <c r="C59" s="41"/>
      <c r="D59" s="41"/>
      <c r="E59" s="41"/>
      <c r="F59" s="41"/>
      <c r="G59" s="41"/>
      <c r="H59" s="41"/>
      <c r="I59" s="41"/>
    </row>
    <row r="60" spans="1:9" ht="70">
      <c r="A60" s="13" t="s">
        <v>88</v>
      </c>
      <c r="B60" s="44" t="s">
        <v>89</v>
      </c>
      <c r="C60" s="44"/>
      <c r="D60" s="44"/>
      <c r="E60" s="44"/>
      <c r="F60" s="13" t="s">
        <v>90</v>
      </c>
      <c r="G60" s="13" t="s">
        <v>91</v>
      </c>
      <c r="H60" s="15" t="s">
        <v>92</v>
      </c>
      <c r="I60" s="24" t="s">
        <v>93</v>
      </c>
    </row>
    <row r="61" spans="1:9">
      <c r="A61" s="30"/>
      <c r="B61" s="53"/>
      <c r="C61" s="54"/>
      <c r="D61" s="54"/>
      <c r="E61" s="55"/>
      <c r="F61" s="33"/>
      <c r="G61" s="33"/>
      <c r="H61" s="18">
        <f>IF(G61=0,0, IF(G61&gt;0,1, IF(G2&gt;=1,2)))</f>
        <v>0</v>
      </c>
      <c r="I61" s="18"/>
    </row>
    <row r="62" spans="1:9">
      <c r="A62" s="30"/>
      <c r="B62" s="53"/>
      <c r="C62" s="54"/>
      <c r="D62" s="54"/>
      <c r="E62" s="55"/>
      <c r="F62" s="33"/>
      <c r="G62" s="33"/>
      <c r="H62" s="18">
        <f>IF(G62=0,0, IF(G62&gt;0,1, IF(G3&gt;=1,2)))</f>
        <v>0</v>
      </c>
      <c r="I62" s="18"/>
    </row>
    <row r="63" spans="1:9">
      <c r="A63" s="30"/>
      <c r="B63" s="53"/>
      <c r="C63" s="54"/>
      <c r="D63" s="54"/>
      <c r="E63" s="55"/>
      <c r="F63" s="33"/>
      <c r="G63" s="33"/>
      <c r="H63" s="18">
        <f>IF(G63=0,0, IF(G63&gt;0,1, IF(G4&gt;=1,2)))</f>
        <v>0</v>
      </c>
      <c r="I63" s="18"/>
    </row>
    <row r="64" spans="1:9">
      <c r="A64" s="30"/>
      <c r="B64" s="53"/>
      <c r="C64" s="54"/>
      <c r="D64" s="54"/>
      <c r="E64" s="55"/>
      <c r="F64" s="33"/>
      <c r="G64" s="33"/>
      <c r="H64" s="18">
        <f>IF(G64=0,0, IF(G64&gt;0,1, IF(G7&gt;=1,2)))</f>
        <v>0</v>
      </c>
      <c r="I64" s="18"/>
    </row>
    <row r="65" spans="1:9">
      <c r="A65" s="30"/>
      <c r="B65" s="53"/>
      <c r="C65" s="54"/>
      <c r="D65" s="54"/>
      <c r="E65" s="55"/>
      <c r="F65" s="33"/>
      <c r="G65" s="33"/>
      <c r="H65" s="18">
        <f>IF(G65=0,0, IF(G65&gt;0,1, IF(G8&gt;=1,2)))</f>
        <v>0</v>
      </c>
      <c r="I65" s="18"/>
    </row>
    <row r="66" spans="1:9">
      <c r="A66" s="27"/>
      <c r="B66" s="50"/>
      <c r="C66" s="51"/>
      <c r="D66" s="51"/>
      <c r="E66" s="52"/>
      <c r="F66" s="27"/>
      <c r="G66" s="19" t="s">
        <v>85</v>
      </c>
      <c r="H66" s="28">
        <f>SUM(H61:H65)</f>
        <v>0</v>
      </c>
      <c r="I66" s="34">
        <f>SUM(I61:I65) * 2</f>
        <v>0</v>
      </c>
    </row>
    <row r="67" spans="1:9">
      <c r="A67" s="21"/>
      <c r="B67" s="21"/>
      <c r="C67" s="21"/>
      <c r="D67" s="21"/>
      <c r="E67" s="21"/>
      <c r="F67" s="47" t="s">
        <v>68</v>
      </c>
      <c r="G67" s="48"/>
      <c r="H67" s="49"/>
      <c r="I67" s="22">
        <f>IF(J66&gt;20,20,J66)</f>
        <v>0</v>
      </c>
    </row>
    <row r="68" spans="1:9">
      <c r="A68" s="6"/>
      <c r="B68" s="6"/>
      <c r="C68" s="6"/>
      <c r="D68" s="6"/>
      <c r="E68" s="6"/>
      <c r="F68" s="6"/>
      <c r="G68" s="6"/>
      <c r="H68" s="6"/>
      <c r="I68" s="6"/>
    </row>
    <row r="69" spans="1:9">
      <c r="A69" s="6"/>
      <c r="B69" s="6"/>
      <c r="C69" s="6"/>
      <c r="D69" s="6"/>
      <c r="E69" s="6"/>
      <c r="F69" s="6"/>
      <c r="G69" s="88" t="s">
        <v>94</v>
      </c>
      <c r="H69" s="88"/>
      <c r="I69" s="38">
        <f>I15+I25+I35+I46+I56+I67</f>
        <v>0</v>
      </c>
    </row>
    <row r="70" spans="1:9" ht="15" thickBot="1">
      <c r="A70" s="6"/>
      <c r="B70" s="6"/>
      <c r="C70" s="6"/>
      <c r="D70" s="6"/>
      <c r="E70" s="6"/>
      <c r="F70" s="6"/>
      <c r="G70" s="6"/>
      <c r="H70" s="6"/>
      <c r="I70" s="6"/>
    </row>
    <row r="71" spans="1:9" ht="28.5" customHeight="1" thickBot="1">
      <c r="A71" s="6"/>
      <c r="B71" s="6"/>
      <c r="C71" s="6"/>
      <c r="D71" s="6"/>
      <c r="E71" s="6"/>
      <c r="F71" s="6"/>
      <c r="G71" s="90" t="s">
        <v>95</v>
      </c>
      <c r="H71" s="91"/>
      <c r="I71" s="12" t="str">
        <f>IF(I69 &gt;= 100, "Yes", "No")</f>
        <v>No</v>
      </c>
    </row>
    <row r="72" spans="1:9" ht="44.25" customHeight="1">
      <c r="A72" s="86" t="s">
        <v>107</v>
      </c>
      <c r="B72" s="86"/>
      <c r="C72" s="86"/>
      <c r="D72" s="86"/>
      <c r="E72" s="86"/>
      <c r="F72" s="86"/>
      <c r="G72" s="86"/>
      <c r="H72" s="86"/>
      <c r="I72" s="86"/>
    </row>
  </sheetData>
  <mergeCells count="77">
    <mergeCell ref="A45:G45"/>
    <mergeCell ref="F46:H46"/>
    <mergeCell ref="A48:I48"/>
    <mergeCell ref="A49:I49"/>
    <mergeCell ref="A38:I38"/>
    <mergeCell ref="A39:A40"/>
    <mergeCell ref="B39:E39"/>
    <mergeCell ref="A72:I72"/>
    <mergeCell ref="B65:E65"/>
    <mergeCell ref="B66:E66"/>
    <mergeCell ref="B54:E54"/>
    <mergeCell ref="B53:E53"/>
    <mergeCell ref="F53:G53"/>
    <mergeCell ref="F54:G54"/>
    <mergeCell ref="B10:E10"/>
    <mergeCell ref="A1:I1"/>
    <mergeCell ref="A2:B2"/>
    <mergeCell ref="C2:I2"/>
    <mergeCell ref="A3:B3"/>
    <mergeCell ref="C3:I3"/>
    <mergeCell ref="A4:B4"/>
    <mergeCell ref="C4:I4"/>
    <mergeCell ref="A5:I5"/>
    <mergeCell ref="A6:I6"/>
    <mergeCell ref="A7:I7"/>
    <mergeCell ref="B8:E8"/>
    <mergeCell ref="B9:E9"/>
    <mergeCell ref="B24:F24"/>
    <mergeCell ref="F25:H25"/>
    <mergeCell ref="A27:I27"/>
    <mergeCell ref="A28:I28"/>
    <mergeCell ref="G14:H14"/>
    <mergeCell ref="F15:H15"/>
    <mergeCell ref="B21:F21"/>
    <mergeCell ref="B22:F22"/>
    <mergeCell ref="B23:F23"/>
    <mergeCell ref="A17:I17"/>
    <mergeCell ref="A18:I18"/>
    <mergeCell ref="B19:F19"/>
    <mergeCell ref="B11:E11"/>
    <mergeCell ref="B12:E12"/>
    <mergeCell ref="B13:E13"/>
    <mergeCell ref="A14:F14"/>
    <mergeCell ref="B20:F20"/>
    <mergeCell ref="B29:F29"/>
    <mergeCell ref="F44:G44"/>
    <mergeCell ref="B31:F31"/>
    <mergeCell ref="B32:F32"/>
    <mergeCell ref="B33:F33"/>
    <mergeCell ref="A34:F34"/>
    <mergeCell ref="F35:H35"/>
    <mergeCell ref="A37:I37"/>
    <mergeCell ref="F39:G40"/>
    <mergeCell ref="H39:H40"/>
    <mergeCell ref="I39:I40"/>
    <mergeCell ref="F41:G41"/>
    <mergeCell ref="F42:G42"/>
    <mergeCell ref="F43:G43"/>
    <mergeCell ref="B30:F30"/>
    <mergeCell ref="B50:E50"/>
    <mergeCell ref="F50:G50"/>
    <mergeCell ref="B51:E51"/>
    <mergeCell ref="F51:G51"/>
    <mergeCell ref="B52:E52"/>
    <mergeCell ref="F52:G52"/>
    <mergeCell ref="G71:H71"/>
    <mergeCell ref="A55:F55"/>
    <mergeCell ref="F56:H56"/>
    <mergeCell ref="A58:I58"/>
    <mergeCell ref="A59:I59"/>
    <mergeCell ref="B60:E60"/>
    <mergeCell ref="B61:E61"/>
    <mergeCell ref="B62:E62"/>
    <mergeCell ref="B63:E63"/>
    <mergeCell ref="B64:E64"/>
    <mergeCell ref="F67:H67"/>
    <mergeCell ref="G69:H69"/>
  </mergeCells>
  <conditionalFormatting sqref="H9 H11:H13">
    <cfRule type="cellIs" dxfId="5" priority="6" operator="greaterThan">
      <formula>40</formula>
    </cfRule>
  </conditionalFormatting>
  <conditionalFormatting sqref="I20:I23 I30:I33 I41:I44 H51:I54 I61:I65 I9:I13">
    <cfRule type="cellIs" dxfId="4" priority="5" operator="equal">
      <formula>0</formula>
    </cfRule>
  </conditionalFormatting>
  <conditionalFormatting sqref="H61:H65">
    <cfRule type="cellIs" dxfId="3" priority="4" operator="equal">
      <formula>0</formula>
    </cfRule>
  </conditionalFormatting>
  <conditionalFormatting sqref="I71">
    <cfRule type="containsText" dxfId="2" priority="2" operator="containsText" text="No">
      <formula>NOT(ISERROR(SEARCH("No",I71)))</formula>
    </cfRule>
    <cfRule type="containsText" dxfId="1" priority="3" operator="containsText" text="Yes">
      <formula>NOT(ISERROR(SEARCH("Yes",I71)))</formula>
    </cfRule>
  </conditionalFormatting>
  <conditionalFormatting sqref="H10">
    <cfRule type="cellIs" dxfId="0" priority="1" operator="greaterThan">
      <formula>40</formula>
    </cfRule>
  </conditionalFormatting>
  <dataValidations count="6">
    <dataValidation type="whole" allowBlank="1" showInputMessage="1" showErrorMessage="1" prompt="Enter &quot;1&quot; for a Non-Refereed Publication" sqref="I51:I54">
      <formula1>1</formula1>
      <formula2>1</formula2>
    </dataValidation>
    <dataValidation type="whole" allowBlank="1" showInputMessage="1" showErrorMessage="1" prompt="Enter &quot;1&quot; for a Refereed Publication" sqref="H51:H54">
      <formula1>1</formula1>
      <formula2>1</formula2>
    </dataValidation>
    <dataValidation type="whole" allowBlank="1" showInputMessage="1" showErrorMessage="1" sqref="B41:E44">
      <formula1>0</formula1>
      <formula2>1</formula2>
    </dataValidation>
    <dataValidation type="decimal" allowBlank="1" showInputMessage="1" showErrorMessage="1" promptTitle="Range" prompt="Enter 0 to 12" sqref="B9:E13">
      <formula1>0</formula1>
      <formula2>12</formula2>
    </dataValidation>
    <dataValidation type="decimal" allowBlank="1" showInputMessage="1" showErrorMessage="1" promptTitle="Range" prompt="Enter 0 to 35" sqref="H9:H13">
      <formula1>0</formula1>
      <formula2>35</formula2>
    </dataValidation>
    <dataValidation type="decimal" allowBlank="1" showInputMessage="1" showErrorMessage="1" promptTitle="Range" prompt="Enter 0 to 100" sqref="G9:G13">
      <formula1>0</formula1>
      <formula2>100</formula2>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English</vt:lpstr>
      <vt:lpstr>Francais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JRP</cp:lastModifiedBy>
  <cp:lastPrinted>2015-08-18T00:23:39Z</cp:lastPrinted>
  <dcterms:created xsi:type="dcterms:W3CDTF">2014-09-18T17:12:45Z</dcterms:created>
  <dcterms:modified xsi:type="dcterms:W3CDTF">2016-02-09T16:15:14Z</dcterms:modified>
</cp:coreProperties>
</file>